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80" yWindow="140" windowWidth="19320" windowHeight="11640" activeTab="0"/>
  </bookViews>
  <sheets>
    <sheet name="測定個数が理論式に一致する場合" sheetId="1" r:id="rId1"/>
    <sheet name="個数が理論式からずれる場合" sheetId="2" r:id="rId2"/>
    <sheet name="正規分布に従う場合" sheetId="3" r:id="rId3"/>
  </sheets>
  <definedNames>
    <definedName name="solver_adj" localSheetId="1" hidden="1">'個数が理論式からずれる場合'!$B$8:$B$9</definedName>
    <definedName name="solver_adj" localSheetId="2" hidden="1">'正規分布に従う場合'!$B$9:$B$10</definedName>
    <definedName name="solver_adj" localSheetId="0" hidden="1">'測定個数が理論式に一致する場合'!$B$9:$B$10</definedName>
    <definedName name="solver_cvg" localSheetId="1" hidden="1">0.0001</definedName>
    <definedName name="solver_cvg" localSheetId="2" hidden="1">0.0001</definedName>
    <definedName name="solver_cvg" localSheetId="0" hidden="1">0.0001</definedName>
    <definedName name="solver_drv" localSheetId="1" hidden="1">1</definedName>
    <definedName name="solver_drv" localSheetId="2" hidden="1">1</definedName>
    <definedName name="solver_drv" localSheetId="0" hidden="1">1</definedName>
    <definedName name="solver_est" localSheetId="1" hidden="1">1</definedName>
    <definedName name="solver_est" localSheetId="2" hidden="1">1</definedName>
    <definedName name="solver_est" localSheetId="0" hidden="1">1</definedName>
    <definedName name="solver_itr" localSheetId="1" hidden="1">100</definedName>
    <definedName name="solver_itr" localSheetId="2" hidden="1">100</definedName>
    <definedName name="solver_itr" localSheetId="0" hidden="1">100</definedName>
    <definedName name="solver_lin" localSheetId="1" hidden="1">2</definedName>
    <definedName name="solver_lin" localSheetId="2" hidden="1">2</definedName>
    <definedName name="solver_lin" localSheetId="0" hidden="1">2</definedName>
    <definedName name="solver_neg" localSheetId="1" hidden="1">2</definedName>
    <definedName name="solver_neg" localSheetId="2" hidden="1">2</definedName>
    <definedName name="solver_neg" localSheetId="0" hidden="1">2</definedName>
    <definedName name="solver_num" localSheetId="1" hidden="1">0</definedName>
    <definedName name="solver_num" localSheetId="2" hidden="1">0</definedName>
    <definedName name="solver_num" localSheetId="0" hidden="1">0</definedName>
    <definedName name="solver_nwt" localSheetId="1" hidden="1">1</definedName>
    <definedName name="solver_nwt" localSheetId="2" hidden="1">1</definedName>
    <definedName name="solver_nwt" localSheetId="0" hidden="1">1</definedName>
    <definedName name="solver_opt" localSheetId="1" hidden="1">'個数が理論式からずれる場合'!$H$15</definedName>
    <definedName name="solver_opt" localSheetId="2" hidden="1">'正規分布に従う場合'!$H$16</definedName>
    <definedName name="solver_opt" localSheetId="0" hidden="1">'測定個数が理論式に一致する場合'!$H$16</definedName>
    <definedName name="solver_pre" localSheetId="1" hidden="1">0.000001</definedName>
    <definedName name="solver_pre" localSheetId="2" hidden="1">0.000001</definedName>
    <definedName name="solver_pre" localSheetId="0" hidden="1">0.000001</definedName>
    <definedName name="solver_scl" localSheetId="1" hidden="1">2</definedName>
    <definedName name="solver_scl" localSheetId="2" hidden="1">2</definedName>
    <definedName name="solver_scl" localSheetId="0" hidden="1">2</definedName>
    <definedName name="solver_sho" localSheetId="1" hidden="1">2</definedName>
    <definedName name="solver_sho" localSheetId="2" hidden="1">2</definedName>
    <definedName name="solver_sho" localSheetId="0" hidden="1">2</definedName>
    <definedName name="solver_tim" localSheetId="1" hidden="1">100</definedName>
    <definedName name="solver_tim" localSheetId="2" hidden="1">100</definedName>
    <definedName name="solver_tim" localSheetId="0" hidden="1">100</definedName>
    <definedName name="solver_tol" localSheetId="1" hidden="1">0.05</definedName>
    <definedName name="solver_tol" localSheetId="2" hidden="1">0.05</definedName>
    <definedName name="solver_tol" localSheetId="0" hidden="1">0.05</definedName>
    <definedName name="solver_typ" localSheetId="1" hidden="1">2</definedName>
    <definedName name="solver_typ" localSheetId="2" hidden="1">2</definedName>
    <definedName name="solver_typ" localSheetId="0" hidden="1">2</definedName>
    <definedName name="solver_val" localSheetId="1" hidden="1">0</definedName>
    <definedName name="solver_val" localSheetId="2" hidden="1">0</definedName>
    <definedName name="solver_val" localSheetId="0" hidden="1">0</definedName>
  </definedNames>
  <calcPr fullCalcOnLoad="1"/>
</workbook>
</file>

<file path=xl/sharedStrings.xml><?xml version="1.0" encoding="utf-8"?>
<sst xmlns="http://schemas.openxmlformats.org/spreadsheetml/2006/main" count="48" uniqueCount="24">
  <si>
    <t>最大値</t>
  </si>
  <si>
    <t>誤差平均値</t>
  </si>
  <si>
    <t>確率密度期待値</t>
  </si>
  <si>
    <t>(残差)^2</t>
  </si>
  <si>
    <t>誤差平均値(X)</t>
  </si>
  <si>
    <t>確率密度(Y)</t>
  </si>
  <si>
    <t>a(理論式勾配)=</t>
  </si>
  <si>
    <t>b(理論式切片)=</t>
  </si>
  <si>
    <t>Y=</t>
  </si>
  <si>
    <t>*X  +</t>
  </si>
  <si>
    <t>確率密度理論式</t>
  </si>
  <si>
    <t>*X   +</t>
  </si>
  <si>
    <t>誤差範囲 / mm</t>
  </si>
  <si>
    <t>観測個数</t>
  </si>
  <si>
    <t>棒の切り出し長の分布（分布が一次関数に従う特殊な場合）を使った確率密度と確率のシミュレーション</t>
  </si>
  <si>
    <t>棒の切り出し長の分布（正規分布に従う一般的な場合）を使った確率密度と確率のシミュレーション</t>
  </si>
  <si>
    <t>A=</t>
  </si>
  <si>
    <t>B=</t>
  </si>
  <si>
    <r>
      <t>A*exp(-X</t>
    </r>
    <r>
      <rPr>
        <vertAlign val="superscript"/>
        <sz val="12"/>
        <rFont val="Osaka"/>
        <family val="3"/>
      </rPr>
      <t>2</t>
    </r>
    <r>
      <rPr>
        <sz val="12"/>
        <rFont val="Osaka"/>
        <family val="0"/>
      </rPr>
      <t xml:space="preserve"> / B</t>
    </r>
    <r>
      <rPr>
        <vertAlign val="superscript"/>
        <sz val="12"/>
        <rFont val="Osaka"/>
        <family val="3"/>
      </rPr>
      <t>2</t>
    </r>
    <r>
      <rPr>
        <sz val="12"/>
        <rFont val="Osaka"/>
        <family val="0"/>
      </rPr>
      <t>)</t>
    </r>
  </si>
  <si>
    <t>確率密度</t>
  </si>
  <si>
    <t>観測数</t>
  </si>
  <si>
    <t>誤差範囲</t>
  </si>
  <si>
    <t>最小値</t>
  </si>
  <si>
    <t>(合計)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</si>
</sst>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Osaka"/>
      <family val="0"/>
    </font>
    <font>
      <b/>
      <sz val="12"/>
      <name val="Osaka"/>
      <family val="0"/>
    </font>
    <font>
      <i/>
      <sz val="12"/>
      <name val="Osaka"/>
      <family val="0"/>
    </font>
    <font>
      <b/>
      <i/>
      <sz val="12"/>
      <name val="Osaka"/>
      <family val="0"/>
    </font>
    <font>
      <sz val="6"/>
      <name val="Osaka"/>
      <family val="3"/>
    </font>
    <font>
      <vertAlign val="superscript"/>
      <sz val="12"/>
      <name val="Osaka"/>
      <family val="3"/>
    </font>
    <font>
      <sz val="9.5"/>
      <name val="Osaka"/>
      <family val="0"/>
    </font>
    <font>
      <sz val="10"/>
      <name val="Osaka"/>
      <family val="3"/>
    </font>
    <font>
      <sz val="12"/>
      <color indexed="14"/>
      <name val="Osaka"/>
      <family val="3"/>
    </font>
    <font>
      <sz val="12"/>
      <color indexed="17"/>
      <name val="Osaka"/>
      <family val="3"/>
    </font>
    <font>
      <sz val="12"/>
      <color indexed="20"/>
      <name val="Osaka"/>
      <family val="3"/>
    </font>
    <font>
      <sz val="12"/>
      <color indexed="41"/>
      <name val="Osaka"/>
      <family val="0"/>
    </font>
  </fonts>
  <fills count="7">
    <fill>
      <patternFill/>
    </fill>
    <fill>
      <patternFill patternType="gray125"/>
    </fill>
    <fill>
      <patternFill patternType="solid">
        <fgColor indexed="57"/>
        <bgColor indexed="64"/>
      </patternFill>
    </fill>
    <fill>
      <patternFill patternType="solid">
        <fgColor indexed="45"/>
        <bgColor indexed="64"/>
      </patternFill>
    </fill>
    <fill>
      <patternFill patternType="solid">
        <fgColor indexed="40"/>
        <bgColor indexed="64"/>
      </patternFill>
    </fill>
    <fill>
      <patternFill patternType="solid">
        <fgColor indexed="2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horizontal="center" vertical="center"/>
    </xf>
    <xf numFmtId="0" fontId="0" fillId="0" borderId="0" xfId="0" applyAlignment="1">
      <alignment horizontal="right"/>
    </xf>
    <xf numFmtId="0" fontId="0" fillId="0" borderId="0" xfId="0" applyAlignment="1">
      <alignment horizontal="left"/>
    </xf>
    <xf numFmtId="0" fontId="0" fillId="2" borderId="0" xfId="0" applyFill="1" applyAlignment="1">
      <alignment/>
    </xf>
    <xf numFmtId="0" fontId="0" fillId="3" borderId="0" xfId="0" applyFill="1" applyAlignment="1">
      <alignment horizontal="left"/>
    </xf>
    <xf numFmtId="0" fontId="0" fillId="4" borderId="0" xfId="0" applyFill="1" applyAlignment="1">
      <alignment/>
    </xf>
    <xf numFmtId="0" fontId="11" fillId="5" borderId="0" xfId="0" applyFont="1" applyFill="1" applyAlignment="1">
      <alignment/>
    </xf>
    <xf numFmtId="0" fontId="0" fillId="6" borderId="0" xfId="0" applyFont="1" applyFill="1" applyAlignment="1">
      <alignment/>
    </xf>
    <xf numFmtId="0" fontId="0" fillId="3" borderId="0" xfId="0" applyFont="1" applyFill="1" applyAlignment="1">
      <alignment horizontal="left"/>
    </xf>
    <xf numFmtId="0" fontId="0" fillId="0" borderId="0" xfId="0"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3425"/>
          <c:w val="0.915"/>
          <c:h val="0.854"/>
        </c:manualLayout>
      </c:layout>
      <c:scatterChart>
        <c:scatterStyle val="lineMarker"/>
        <c:varyColors val="0"/>
        <c:ser>
          <c:idx val="0"/>
          <c:order val="0"/>
          <c:tx>
            <c:strRef>
              <c:f>'測定個数が理論式に一致する場合'!$A$13</c:f>
              <c:strCache>
                <c:ptCount val="1"/>
                <c:pt idx="0">
                  <c:v>確率密度(Y)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'測定個数が理論式に一致する場合'!$B$12:$H$12</c:f>
              <c:numCache/>
            </c:numRef>
          </c:xVal>
          <c:yVal>
            <c:numRef>
              <c:f>'測定個数が理論式に一致する場合'!$B$13:$H$13</c:f>
              <c:numCache/>
            </c:numRef>
          </c:yVal>
          <c:smooth val="0"/>
        </c:ser>
        <c:ser>
          <c:idx val="1"/>
          <c:order val="1"/>
          <c:tx>
            <c:strRef>
              <c:f>'測定個数が理論式に一致する場合'!$A$14</c:f>
              <c:strCache>
                <c:ptCount val="1"/>
                <c:pt idx="0">
                  <c:v>確率密度期待値</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'測定個数が理論式に一致する場合'!$B$12:$H$12</c:f>
              <c:numCache/>
            </c:numRef>
          </c:xVal>
          <c:yVal>
            <c:numRef>
              <c:f>'測定個数が理論式に一致する場合'!$B$14:$H$14</c:f>
              <c:numCache/>
            </c:numRef>
          </c:yVal>
          <c:smooth val="0"/>
        </c:ser>
        <c:axId val="52717995"/>
        <c:axId val="4699908"/>
      </c:scatterChart>
      <c:valAx>
        <c:axId val="52717995"/>
        <c:scaling>
          <c:orientation val="minMax"/>
          <c:max val="11"/>
          <c:min val="0"/>
        </c:scaling>
        <c:axPos val="b"/>
        <c:title>
          <c:tx>
            <c:rich>
              <a:bodyPr vert="horz" rot="0" anchor="ctr"/>
              <a:lstStyle/>
              <a:p>
                <a:pPr algn="ctr">
                  <a:defRPr/>
                </a:pPr>
                <a:r>
                  <a:rPr lang="en-US" cap="none" sz="1000" b="0" i="0" u="none" baseline="0">
                    <a:latin typeface="Osaka"/>
                    <a:ea typeface="Osaka"/>
                    <a:cs typeface="Osaka"/>
                  </a:rPr>
                  <a:t>誤差 / mm</a:t>
                </a:r>
              </a:p>
            </c:rich>
          </c:tx>
          <c:layout/>
          <c:overlay val="0"/>
          <c:spPr>
            <a:noFill/>
            <a:ln>
              <a:noFill/>
            </a:ln>
          </c:spPr>
        </c:title>
        <c:delete val="0"/>
        <c:numFmt formatCode="General" sourceLinked="1"/>
        <c:majorTickMark val="in"/>
        <c:minorTickMark val="none"/>
        <c:tickLblPos val="nextTo"/>
        <c:crossAx val="4699908"/>
        <c:crosses val="autoZero"/>
        <c:crossBetween val="midCat"/>
        <c:dispUnits/>
      </c:valAx>
      <c:valAx>
        <c:axId val="4699908"/>
        <c:scaling>
          <c:orientation val="minMax"/>
        </c:scaling>
        <c:axPos val="l"/>
        <c:title>
          <c:tx>
            <c:rich>
              <a:bodyPr vert="horz" rot="-5400000" anchor="ctr"/>
              <a:lstStyle/>
              <a:p>
                <a:pPr algn="ctr">
                  <a:defRPr/>
                </a:pPr>
                <a:r>
                  <a:rPr lang="en-US" cap="none" sz="1000" b="0" i="0" u="none" baseline="0">
                    <a:latin typeface="Osaka"/>
                    <a:ea typeface="Osaka"/>
                    <a:cs typeface="Osaka"/>
                  </a:rPr>
                  <a:t>確率密度 (本/mm)</a:t>
                </a:r>
              </a:p>
            </c:rich>
          </c:tx>
          <c:layout/>
          <c:overlay val="0"/>
          <c:spPr>
            <a:noFill/>
            <a:ln>
              <a:noFill/>
            </a:ln>
          </c:spPr>
        </c:title>
        <c:majorGridlines/>
        <c:delete val="0"/>
        <c:numFmt formatCode="General" sourceLinked="1"/>
        <c:majorTickMark val="in"/>
        <c:minorTickMark val="none"/>
        <c:tickLblPos val="nextTo"/>
        <c:crossAx val="52717995"/>
        <c:crosses val="autoZero"/>
        <c:crossBetween val="midCat"/>
        <c:dispUnits/>
      </c:valAx>
      <c:spPr>
        <a:solidFill>
          <a:srgbClr val="C0C0C0"/>
        </a:solidFill>
        <a:ln w="12700">
          <a:solidFill>
            <a:srgbClr val="808080"/>
          </a:solidFill>
        </a:ln>
      </c:spPr>
    </c:plotArea>
    <c:legend>
      <c:legendPos val="r"/>
      <c:layout>
        <c:manualLayout>
          <c:xMode val="edge"/>
          <c:yMode val="edge"/>
          <c:x val="0.664"/>
          <c:y val="0.1165"/>
        </c:manualLayout>
      </c:layout>
      <c:overlay val="0"/>
    </c:legend>
    <c:plotVisOnly val="1"/>
    <c:dispBlanksAs val="gap"/>
    <c:showDLblsOverMax val="0"/>
  </c:chart>
  <c:txPr>
    <a:bodyPr vert="horz" rot="0"/>
    <a:lstStyle/>
    <a:p>
      <a:pPr>
        <a:defRPr lang="en-US" cap="none" sz="950" b="0" i="0" u="none" baseline="0">
          <a:latin typeface="Osaka"/>
          <a:ea typeface="Osaka"/>
          <a:cs typeface="Osak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3425"/>
          <c:w val="0.915"/>
          <c:h val="0.854"/>
        </c:manualLayout>
      </c:layout>
      <c:scatterChart>
        <c:scatterStyle val="lineMarker"/>
        <c:varyColors val="0"/>
        <c:ser>
          <c:idx val="0"/>
          <c:order val="0"/>
          <c:tx>
            <c:strRef>
              <c:f>'個数が理論式からずれる場合'!$A$12</c:f>
              <c:strCache>
                <c:ptCount val="1"/>
                <c:pt idx="0">
                  <c:v>確率密度(Y)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'個数が理論式からずれる場合'!$B$11:$H$11</c:f>
              <c:numCache/>
            </c:numRef>
          </c:xVal>
          <c:yVal>
            <c:numRef>
              <c:f>'個数が理論式からずれる場合'!$B$12:$H$12</c:f>
              <c:numCache/>
            </c:numRef>
          </c:yVal>
          <c:smooth val="0"/>
        </c:ser>
        <c:ser>
          <c:idx val="1"/>
          <c:order val="1"/>
          <c:tx>
            <c:strRef>
              <c:f>'個数が理論式からずれる場合'!$A$13</c:f>
              <c:strCache>
                <c:ptCount val="1"/>
                <c:pt idx="0">
                  <c:v>確率密度期待値</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'個数が理論式からずれる場合'!$B$11:$H$11</c:f>
              <c:numCache/>
            </c:numRef>
          </c:xVal>
          <c:yVal>
            <c:numRef>
              <c:f>'個数が理論式からずれる場合'!$B$13:$H$13</c:f>
              <c:numCache/>
            </c:numRef>
          </c:yVal>
          <c:smooth val="0"/>
        </c:ser>
        <c:axId val="42299173"/>
        <c:axId val="45148238"/>
      </c:scatterChart>
      <c:valAx>
        <c:axId val="42299173"/>
        <c:scaling>
          <c:orientation val="minMax"/>
          <c:max val="10"/>
          <c:min val="0"/>
        </c:scaling>
        <c:axPos val="b"/>
        <c:title>
          <c:tx>
            <c:rich>
              <a:bodyPr vert="horz" rot="0" anchor="ctr"/>
              <a:lstStyle/>
              <a:p>
                <a:pPr algn="ctr">
                  <a:defRPr/>
                </a:pPr>
                <a:r>
                  <a:rPr lang="en-US" cap="none" sz="1000" b="0" i="0" u="none" baseline="0">
                    <a:latin typeface="Osaka"/>
                    <a:ea typeface="Osaka"/>
                    <a:cs typeface="Osaka"/>
                  </a:rPr>
                  <a:t>誤差 / mm</a:t>
                </a:r>
              </a:p>
            </c:rich>
          </c:tx>
          <c:layout/>
          <c:overlay val="0"/>
          <c:spPr>
            <a:noFill/>
            <a:ln>
              <a:noFill/>
            </a:ln>
          </c:spPr>
        </c:title>
        <c:delete val="0"/>
        <c:numFmt formatCode="General" sourceLinked="1"/>
        <c:majorTickMark val="in"/>
        <c:minorTickMark val="none"/>
        <c:tickLblPos val="nextTo"/>
        <c:crossAx val="45148238"/>
        <c:crosses val="autoZero"/>
        <c:crossBetween val="midCat"/>
        <c:dispUnits/>
      </c:valAx>
      <c:valAx>
        <c:axId val="45148238"/>
        <c:scaling>
          <c:orientation val="minMax"/>
        </c:scaling>
        <c:axPos val="l"/>
        <c:title>
          <c:tx>
            <c:rich>
              <a:bodyPr vert="horz" rot="-5400000" anchor="ctr"/>
              <a:lstStyle/>
              <a:p>
                <a:pPr algn="ctr">
                  <a:defRPr/>
                </a:pPr>
                <a:r>
                  <a:rPr lang="en-US" cap="none" sz="1000" b="0" i="0" u="none" baseline="0">
                    <a:latin typeface="Osaka"/>
                    <a:ea typeface="Osaka"/>
                    <a:cs typeface="Osaka"/>
                  </a:rPr>
                  <a:t>確率密度 (本/mm)</a:t>
                </a:r>
              </a:p>
            </c:rich>
          </c:tx>
          <c:layout/>
          <c:overlay val="0"/>
          <c:spPr>
            <a:noFill/>
            <a:ln>
              <a:noFill/>
            </a:ln>
          </c:spPr>
        </c:title>
        <c:majorGridlines/>
        <c:delete val="0"/>
        <c:numFmt formatCode="General" sourceLinked="1"/>
        <c:majorTickMark val="in"/>
        <c:minorTickMark val="none"/>
        <c:tickLblPos val="nextTo"/>
        <c:crossAx val="42299173"/>
        <c:crosses val="autoZero"/>
        <c:crossBetween val="midCat"/>
        <c:dispUnits/>
      </c:valAx>
      <c:spPr>
        <a:solidFill>
          <a:srgbClr val="C0C0C0"/>
        </a:solidFill>
        <a:ln w="12700">
          <a:solidFill>
            <a:srgbClr val="808080"/>
          </a:solidFill>
        </a:ln>
      </c:spPr>
    </c:plotArea>
    <c:legend>
      <c:legendPos val="r"/>
      <c:layout>
        <c:manualLayout>
          <c:xMode val="edge"/>
          <c:yMode val="edge"/>
          <c:x val="0.66125"/>
          <c:y val="0.10775"/>
        </c:manualLayout>
      </c:layout>
      <c:overlay val="0"/>
    </c:legend>
    <c:plotVisOnly val="1"/>
    <c:dispBlanksAs val="gap"/>
    <c:showDLblsOverMax val="0"/>
  </c:chart>
  <c:txPr>
    <a:bodyPr vert="horz" rot="0"/>
    <a:lstStyle/>
    <a:p>
      <a:pPr>
        <a:defRPr lang="en-US" cap="none" sz="950" b="0" i="0" u="none" baseline="0">
          <a:latin typeface="Osaka"/>
          <a:ea typeface="Osaka"/>
          <a:cs typeface="Osak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34"/>
          <c:w val="0.915"/>
          <c:h val="0.85575"/>
        </c:manualLayout>
      </c:layout>
      <c:scatterChart>
        <c:scatterStyle val="lineMarker"/>
        <c:varyColors val="0"/>
        <c:ser>
          <c:idx val="0"/>
          <c:order val="0"/>
          <c:tx>
            <c:strRef>
              <c:f>'正規分布に従う場合'!$A$13</c:f>
              <c:strCache>
                <c:ptCount val="1"/>
                <c:pt idx="0">
                  <c:v>確率密度(Y)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'正規分布に従う場合'!$B$12:$H$12</c:f>
              <c:numCache/>
            </c:numRef>
          </c:xVal>
          <c:yVal>
            <c:numRef>
              <c:f>'正規分布に従う場合'!$B$13:$H$13</c:f>
              <c:numCache/>
            </c:numRef>
          </c:yVal>
          <c:smooth val="0"/>
        </c:ser>
        <c:ser>
          <c:idx val="1"/>
          <c:order val="1"/>
          <c:tx>
            <c:strRef>
              <c:f>'正規分布に従う場合'!$A$14</c:f>
              <c:strCache>
                <c:ptCount val="1"/>
                <c:pt idx="0">
                  <c:v>確率密度期待値</c:v>
                </c:pt>
              </c:strCache>
            </c:strRef>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'正規分布に従う場合'!$B$12:$H$12</c:f>
              <c:numCache/>
            </c:numRef>
          </c:xVal>
          <c:yVal>
            <c:numRef>
              <c:f>'正規分布に従う場合'!$B$14:$H$14</c:f>
              <c:numCache/>
            </c:numRef>
          </c:yVal>
          <c:smooth val="0"/>
        </c:ser>
        <c:axId val="3680959"/>
        <c:axId val="33128632"/>
      </c:scatterChart>
      <c:valAx>
        <c:axId val="3680959"/>
        <c:scaling>
          <c:orientation val="minMax"/>
          <c:max val="10"/>
          <c:min val="0"/>
        </c:scaling>
        <c:axPos val="b"/>
        <c:title>
          <c:tx>
            <c:rich>
              <a:bodyPr vert="horz" rot="0" anchor="ctr"/>
              <a:lstStyle/>
              <a:p>
                <a:pPr algn="ctr">
                  <a:defRPr/>
                </a:pPr>
                <a:r>
                  <a:rPr lang="en-US" cap="none" sz="1000" b="0" i="0" u="none" baseline="0">
                    <a:latin typeface="Osaka"/>
                    <a:ea typeface="Osaka"/>
                    <a:cs typeface="Osaka"/>
                  </a:rPr>
                  <a:t>誤差 / mm</a:t>
                </a:r>
              </a:p>
            </c:rich>
          </c:tx>
          <c:layout/>
          <c:overlay val="0"/>
          <c:spPr>
            <a:noFill/>
            <a:ln>
              <a:noFill/>
            </a:ln>
          </c:spPr>
        </c:title>
        <c:delete val="0"/>
        <c:numFmt formatCode="General" sourceLinked="1"/>
        <c:majorTickMark val="in"/>
        <c:minorTickMark val="none"/>
        <c:tickLblPos val="nextTo"/>
        <c:crossAx val="33128632"/>
        <c:crosses val="autoZero"/>
        <c:crossBetween val="midCat"/>
        <c:dispUnits/>
      </c:valAx>
      <c:valAx>
        <c:axId val="33128632"/>
        <c:scaling>
          <c:orientation val="minMax"/>
        </c:scaling>
        <c:axPos val="l"/>
        <c:title>
          <c:tx>
            <c:rich>
              <a:bodyPr vert="horz" rot="-5400000" anchor="ctr"/>
              <a:lstStyle/>
              <a:p>
                <a:pPr algn="ctr">
                  <a:defRPr/>
                </a:pPr>
                <a:r>
                  <a:rPr lang="en-US" cap="none" sz="1000" b="0" i="0" u="none" baseline="0">
                    <a:latin typeface="Osaka"/>
                    <a:ea typeface="Osaka"/>
                    <a:cs typeface="Osaka"/>
                  </a:rPr>
                  <a:t>確率密度 (本/mm)</a:t>
                </a:r>
              </a:p>
            </c:rich>
          </c:tx>
          <c:layout/>
          <c:overlay val="0"/>
          <c:spPr>
            <a:noFill/>
            <a:ln>
              <a:noFill/>
            </a:ln>
          </c:spPr>
        </c:title>
        <c:majorGridlines/>
        <c:delete val="0"/>
        <c:numFmt formatCode="General" sourceLinked="1"/>
        <c:majorTickMark val="in"/>
        <c:minorTickMark val="none"/>
        <c:tickLblPos val="nextTo"/>
        <c:crossAx val="3680959"/>
        <c:crosses val="autoZero"/>
        <c:crossBetween val="midCat"/>
        <c:dispUnits/>
      </c:valAx>
      <c:spPr>
        <a:solidFill>
          <a:srgbClr val="C0C0C0"/>
        </a:solidFill>
        <a:ln w="12700">
          <a:solidFill>
            <a:srgbClr val="808080"/>
          </a:solidFill>
        </a:ln>
      </c:spPr>
    </c:plotArea>
    <c:legend>
      <c:legendPos val="r"/>
      <c:layout>
        <c:manualLayout>
          <c:xMode val="edge"/>
          <c:yMode val="edge"/>
          <c:x val="0.66125"/>
          <c:y val="0.1065"/>
        </c:manualLayout>
      </c:layout>
      <c:overlay val="0"/>
    </c:legend>
    <c:plotVisOnly val="1"/>
    <c:dispBlanksAs val="gap"/>
    <c:showDLblsOverMax val="0"/>
  </c:chart>
  <c:txPr>
    <a:bodyPr vert="horz" rot="0"/>
    <a:lstStyle/>
    <a:p>
      <a:pPr>
        <a:defRPr lang="en-US" cap="none" sz="95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17</xdr:col>
      <xdr:colOff>257175</xdr:colOff>
      <xdr:row>15</xdr:row>
      <xdr:rowOff>180975</xdr:rowOff>
    </xdr:to>
    <xdr:graphicFrame>
      <xdr:nvGraphicFramePr>
        <xdr:cNvPr id="1" name="Chart 1"/>
        <xdr:cNvGraphicFramePr/>
      </xdr:nvGraphicFramePr>
      <xdr:xfrm>
        <a:off x="5372100" y="200025"/>
        <a:ext cx="4524375" cy="296227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17</xdr:row>
      <xdr:rowOff>9525</xdr:rowOff>
    </xdr:from>
    <xdr:to>
      <xdr:col>17</xdr:col>
      <xdr:colOff>161925</xdr:colOff>
      <xdr:row>39</xdr:row>
      <xdr:rowOff>133350</xdr:rowOff>
    </xdr:to>
    <xdr:sp>
      <xdr:nvSpPr>
        <xdr:cNvPr id="2" name="TextBox 2"/>
        <xdr:cNvSpPr txBox="1">
          <a:spLocks noChangeArrowheads="1"/>
        </xdr:cNvSpPr>
      </xdr:nvSpPr>
      <xdr:spPr>
        <a:xfrm>
          <a:off x="238125" y="3371850"/>
          <a:ext cx="9563100" cy="431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Osaka"/>
              <a:ea typeface="Osaka"/>
              <a:cs typeface="Osaka"/>
            </a:rPr>
            <a:t>① 誤差が4~6 mmになる確率：　
　　　合計本数：30本のうち、誤差が6~8 mmの本数：6本
　　　確率＝ (6/30) * 100 = 20%
② 確率密度が一次関数に従うとすると、確率密度の理論式
　　　誤差区間が0~2 mmの棒の誤差平均値（期待値）は1 mm（具体的な測定値が与えられていないため）
　　　誤差が0~2 mmの区間内の確率密度は10本（個数）/ 2 mm（区間幅）＝ 5 本/mm
　　　他の区間でも同様に誤差平均値と区間内確率密度を求め、各点を通る一次関数を導出する。
　　　個数が理論式からずれる場合は、別タブ（個数が理論式からずれる場合）を参照
③ 誤差が3~5 mmになる確率：
　　　理論式、X、Y軸で囲まれた面積＝ 5.5 X 11 X (1/2) = 30.25（合計本数の期待値）
　　　理論式の区間3~5 mmの積分値（面積）＝ (4+3) X 2 X (1/2) = 7（誤差3~5 mmとなる本数の期待値）
　　　確率＝ (7/30.25) X100 = 23%
④ 誤差がちょうど7 mmとなる確率を求めることができるかどうか考察し、そう考えた理由を答えなさい。
確率は無次元の（単位がない）数値（今回の場合、本数 / 本数 X100で単位無し）であるが、確率密度の7 mmにおける読み値（2本/mm）を面積30.25本で割ったとしても、単位として1/mm (= mm</a:t>
          </a:r>
          <a:r>
            <a:rPr lang="en-US" cap="none" sz="1200" b="0" i="0" u="none" baseline="30000">
              <a:latin typeface="Osaka"/>
              <a:ea typeface="Osaka"/>
              <a:cs typeface="Osaka"/>
            </a:rPr>
            <a:t>-1</a:t>
          </a:r>
          <a:r>
            <a:rPr lang="en-US" cap="none" sz="1200" b="0" i="0" u="none" baseline="0">
              <a:latin typeface="Osaka"/>
              <a:ea typeface="Osaka"/>
              <a:cs typeface="Osaka"/>
            </a:rPr>
            <a:t>) が残ってしまう。つまり、2/30.25という値は確率ではない。また読み値2本/mmは確率密度であって確率ではない（区間6.5~7.5 mmの1 mmの誤差範囲に含まれる本数の期待値）。従って、長さのような任意の値をとりうる数値一点に対する確率は求めることができない。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17</xdr:col>
      <xdr:colOff>257175</xdr:colOff>
      <xdr:row>14</xdr:row>
      <xdr:rowOff>190500</xdr:rowOff>
    </xdr:to>
    <xdr:graphicFrame>
      <xdr:nvGraphicFramePr>
        <xdr:cNvPr id="1" name="Chart 1"/>
        <xdr:cNvGraphicFramePr/>
      </xdr:nvGraphicFramePr>
      <xdr:xfrm>
        <a:off x="5372100" y="0"/>
        <a:ext cx="4524375" cy="2981325"/>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17</xdr:row>
      <xdr:rowOff>9525</xdr:rowOff>
    </xdr:from>
    <xdr:to>
      <xdr:col>17</xdr:col>
      <xdr:colOff>209550</xdr:colOff>
      <xdr:row>32</xdr:row>
      <xdr:rowOff>171450</xdr:rowOff>
    </xdr:to>
    <xdr:sp>
      <xdr:nvSpPr>
        <xdr:cNvPr id="2" name="TextBox 2"/>
        <xdr:cNvSpPr txBox="1">
          <a:spLocks noChangeArrowheads="1"/>
        </xdr:cNvSpPr>
      </xdr:nvSpPr>
      <xdr:spPr>
        <a:xfrm>
          <a:off x="238125" y="3381375"/>
          <a:ext cx="9610725" cy="3019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Osaka"/>
              <a:ea typeface="Osaka"/>
              <a:cs typeface="Osaka"/>
            </a:rPr>
            <a:t>最少自乗フィッティングを使うことで実験値を最も再現できる理論式（このページでは一次関数であると仮定している）を算出できる。最少自乗フィッティングの具体的手順としては、Excelのツールメニューの中のソルバーメニューを開いて計算を行う。
（最少自乗フィッティングの実行法）
ソルバーメニューの設定（目的セル：</a:t>
          </a:r>
          <a:r>
            <a:rPr lang="en-US" cap="none" sz="1200" b="0" i="0" u="none" baseline="0">
              <a:solidFill>
                <a:srgbClr val="008000"/>
              </a:solidFill>
              <a:latin typeface="Osaka"/>
              <a:ea typeface="Osaka"/>
              <a:cs typeface="Osaka"/>
            </a:rPr>
            <a:t>$H$15</a:t>
          </a:r>
          <a:r>
            <a:rPr lang="en-US" cap="none" sz="1200" b="0" i="0" u="none" baseline="0">
              <a:latin typeface="Osaka"/>
              <a:ea typeface="Osaka"/>
              <a:cs typeface="Osaka"/>
            </a:rPr>
            <a:t>　変化させるセル：</a:t>
          </a:r>
          <a:r>
            <a:rPr lang="en-US" cap="none" sz="1200" b="0" i="0" u="none" baseline="0">
              <a:solidFill>
                <a:srgbClr val="FF00FF"/>
              </a:solidFill>
              <a:latin typeface="Osaka"/>
              <a:ea typeface="Osaka"/>
              <a:cs typeface="Osaka"/>
            </a:rPr>
            <a:t>$B$8:$B$9</a:t>
          </a:r>
          <a:r>
            <a:rPr lang="en-US" cap="none" sz="1200" b="0" i="0" u="none" baseline="0">
              <a:latin typeface="Osaka"/>
              <a:ea typeface="Osaka"/>
              <a:cs typeface="Osaka"/>
            </a:rPr>
            <a:t>　目標値：最小値）を行い、「実行」ボタンを押す。最適解が出たと表示されたら[OK]ボタンを押す。
観測数（</a:t>
          </a:r>
          <a:r>
            <a:rPr lang="en-US" cap="none" sz="1200" b="0" i="0" u="none" baseline="0">
              <a:solidFill>
                <a:srgbClr val="800080"/>
              </a:solidFill>
              <a:latin typeface="Osaka"/>
              <a:ea typeface="Osaka"/>
              <a:cs typeface="Osaka"/>
            </a:rPr>
            <a:t>$C$6~$G$6</a:t>
          </a:r>
          <a:r>
            <a:rPr lang="en-US" cap="none" sz="1200" b="0" i="0" u="none" baseline="0">
              <a:latin typeface="Osaka"/>
              <a:ea typeface="Osaka"/>
              <a:cs typeface="Osaka"/>
            </a:rPr>
            <a:t>）のところに各自で好きな数値を入れて、再度上記の方法で最少自乗フィッティングを行うと、新たな観測数に基づく理論式（勾配と切片）が求まる。
（ソルバーがツールメニューに見つからないとき）
ツールメニュー中のアドインを選択。表示リストからソルバー選択。[OK]ボタンクリック。
選択肢の中にソルバーが見あたらないときはインストールCDからソルバーをインストール後、上記作業。</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190500</xdr:rowOff>
    </xdr:from>
    <xdr:to>
      <xdr:col>18</xdr:col>
      <xdr:colOff>276225</xdr:colOff>
      <xdr:row>15</xdr:row>
      <xdr:rowOff>171450</xdr:rowOff>
    </xdr:to>
    <xdr:graphicFrame>
      <xdr:nvGraphicFramePr>
        <xdr:cNvPr id="1" name="Chart 1"/>
        <xdr:cNvGraphicFramePr/>
      </xdr:nvGraphicFramePr>
      <xdr:xfrm>
        <a:off x="5915025" y="190500"/>
        <a:ext cx="4533900" cy="300037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18</xdr:row>
      <xdr:rowOff>47625</xdr:rowOff>
    </xdr:from>
    <xdr:to>
      <xdr:col>18</xdr:col>
      <xdr:colOff>257175</xdr:colOff>
      <xdr:row>34</xdr:row>
      <xdr:rowOff>76200</xdr:rowOff>
    </xdr:to>
    <xdr:sp>
      <xdr:nvSpPr>
        <xdr:cNvPr id="2" name="TextBox 2"/>
        <xdr:cNvSpPr txBox="1">
          <a:spLocks noChangeArrowheads="1"/>
        </xdr:cNvSpPr>
      </xdr:nvSpPr>
      <xdr:spPr>
        <a:xfrm>
          <a:off x="247650" y="3648075"/>
          <a:ext cx="10182225" cy="3076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Osaka"/>
              <a:ea typeface="Osaka"/>
              <a:cs typeface="Osaka"/>
            </a:rPr>
            <a:t>最少自乗フィッティングを使うことで実験値を最も再現できる理論式（このページでは正規分布であると仮定している）を算出できる。最少自乗フィッティングの具体的手順としては、Excelのツールメニューの中のソルバーメニューを開いて計算を行う。
（最少自乗フィッティングの実行法）
ソルバーメニューの設定（目的セル：</a:t>
          </a:r>
          <a:r>
            <a:rPr lang="en-US" cap="none" sz="1200" b="0" i="0" u="none" baseline="0">
              <a:solidFill>
                <a:srgbClr val="008000"/>
              </a:solidFill>
              <a:latin typeface="Osaka"/>
              <a:ea typeface="Osaka"/>
              <a:cs typeface="Osaka"/>
            </a:rPr>
            <a:t>$H$16</a:t>
          </a:r>
          <a:r>
            <a:rPr lang="en-US" cap="none" sz="1200" b="0" i="0" u="none" baseline="0">
              <a:latin typeface="Osaka"/>
              <a:ea typeface="Osaka"/>
              <a:cs typeface="Osaka"/>
            </a:rPr>
            <a:t>　変化させるセル：</a:t>
          </a:r>
          <a:r>
            <a:rPr lang="en-US" cap="none" sz="1200" b="0" i="0" u="none" baseline="0">
              <a:solidFill>
                <a:srgbClr val="FF00FF"/>
              </a:solidFill>
              <a:latin typeface="Osaka"/>
              <a:ea typeface="Osaka"/>
              <a:cs typeface="Osaka"/>
            </a:rPr>
            <a:t>$B$9:$B$10</a:t>
          </a:r>
          <a:r>
            <a:rPr lang="en-US" cap="none" sz="1200" b="0" i="0" u="none" baseline="0">
              <a:latin typeface="Osaka"/>
              <a:ea typeface="Osaka"/>
              <a:cs typeface="Osaka"/>
            </a:rPr>
            <a:t>　目標値：最小値）を行い、「実行」ボタンを押す。最適解が出たと表示されたら[OK]ボタンを押す。
観測数（</a:t>
          </a:r>
          <a:r>
            <a:rPr lang="en-US" cap="none" sz="1200" b="0" i="0" u="none" baseline="0">
              <a:solidFill>
                <a:srgbClr val="800080"/>
              </a:solidFill>
              <a:latin typeface="Osaka"/>
              <a:ea typeface="Osaka"/>
              <a:cs typeface="Osaka"/>
            </a:rPr>
            <a:t>$C$6~$G$6</a:t>
          </a:r>
          <a:r>
            <a:rPr lang="en-US" cap="none" sz="1200" b="0" i="0" u="none" baseline="0">
              <a:latin typeface="Osaka"/>
              <a:ea typeface="Osaka"/>
              <a:cs typeface="Osaka"/>
            </a:rPr>
            <a:t>）のところに各自で好きな数値を入れて、再度上記の方法で最少自乗フィッティングを行うと、新たな観測数に基づく理論式（正規分布）が求まる。
（ソルバーがツールメニューに見つからないとき）
ツールメニュー中のアドインを選択。表示リストからソルバー選択。[OK]ボタンクリック。
選択肢の中にソルバーが見あたらないときはインストールCDからソルバーをインストール後、上記作業。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14"/>
  <sheetViews>
    <sheetView tabSelected="1" workbookViewId="0" topLeftCell="A1">
      <selection activeCell="A1" sqref="A1"/>
    </sheetView>
  </sheetViews>
  <sheetFormatPr defaultColWidth="11.19921875" defaultRowHeight="15"/>
  <cols>
    <col min="1" max="1" width="11.59765625" style="0" customWidth="1"/>
    <col min="2" max="16384" width="5.59765625" style="0" customWidth="1"/>
  </cols>
  <sheetData>
    <row r="1" ht="15.75">
      <c r="A1" t="s">
        <v>14</v>
      </c>
    </row>
    <row r="3" spans="1:7" ht="15.75">
      <c r="A3" s="10" t="s">
        <v>12</v>
      </c>
      <c r="B3" t="s">
        <v>22</v>
      </c>
      <c r="C3">
        <v>0</v>
      </c>
      <c r="D3">
        <v>2</v>
      </c>
      <c r="E3">
        <v>4</v>
      </c>
      <c r="F3">
        <v>6</v>
      </c>
      <c r="G3">
        <v>8</v>
      </c>
    </row>
    <row r="4" spans="1:7" ht="15.75">
      <c r="A4" s="10"/>
      <c r="B4" t="s">
        <v>0</v>
      </c>
      <c r="C4">
        <v>2</v>
      </c>
      <c r="D4">
        <v>4</v>
      </c>
      <c r="E4">
        <v>6</v>
      </c>
      <c r="F4">
        <v>8</v>
      </c>
      <c r="G4">
        <v>10</v>
      </c>
    </row>
    <row r="5" spans="1:7" ht="15.75">
      <c r="A5" s="1" t="s">
        <v>1</v>
      </c>
      <c r="C5">
        <f>(C3+C4)/2</f>
        <v>1</v>
      </c>
      <c r="D5">
        <f>(D3+D4)/2</f>
        <v>3</v>
      </c>
      <c r="E5">
        <f>(E3+E4)/2</f>
        <v>5</v>
      </c>
      <c r="F5">
        <f>(F3+F4)/2</f>
        <v>7</v>
      </c>
      <c r="G5">
        <f>(G3+G4)/2</f>
        <v>9</v>
      </c>
    </row>
    <row r="6" spans="1:9" ht="15.75">
      <c r="A6" s="1" t="s">
        <v>13</v>
      </c>
      <c r="C6">
        <v>10</v>
      </c>
      <c r="D6">
        <v>8</v>
      </c>
      <c r="E6">
        <v>6</v>
      </c>
      <c r="F6">
        <v>4</v>
      </c>
      <c r="G6">
        <v>2</v>
      </c>
      <c r="H6">
        <f>SUM(C6:G6)</f>
        <v>30</v>
      </c>
      <c r="I6" t="s">
        <v>23</v>
      </c>
    </row>
    <row r="7" spans="1:7" ht="15.75">
      <c r="A7" s="1" t="s">
        <v>19</v>
      </c>
      <c r="C7">
        <f>C6/(C4-C3)</f>
        <v>5</v>
      </c>
      <c r="D7">
        <f>D6/(D4-D3)</f>
        <v>4</v>
      </c>
      <c r="E7">
        <f>E6/(E4-E3)</f>
        <v>3</v>
      </c>
      <c r="F7">
        <f>F6/(F4-F3)</f>
        <v>2</v>
      </c>
      <c r="G7">
        <f>G6/(G4-G3)</f>
        <v>1</v>
      </c>
    </row>
    <row r="8" ht="15.75">
      <c r="A8" s="1"/>
    </row>
    <row r="9" spans="1:8" ht="15.75">
      <c r="A9" s="2" t="s">
        <v>6</v>
      </c>
      <c r="B9" s="3">
        <v>-0.500000109344946</v>
      </c>
      <c r="D9" s="2" t="s">
        <v>10</v>
      </c>
      <c r="E9" s="2" t="s">
        <v>8</v>
      </c>
      <c r="F9">
        <f>B9</f>
        <v>-0.500000109344946</v>
      </c>
      <c r="G9" s="3" t="s">
        <v>11</v>
      </c>
      <c r="H9" s="3">
        <f>B10</f>
        <v>5.5</v>
      </c>
    </row>
    <row r="10" spans="1:2" ht="15.75">
      <c r="A10" s="2" t="s">
        <v>7</v>
      </c>
      <c r="B10" s="3">
        <v>5.5</v>
      </c>
    </row>
    <row r="11" spans="1:2" ht="15.75">
      <c r="A11" s="2"/>
      <c r="B11" s="3"/>
    </row>
    <row r="12" spans="1:8" ht="15.75">
      <c r="A12" s="1" t="s">
        <v>4</v>
      </c>
      <c r="B12">
        <v>0</v>
      </c>
      <c r="C12">
        <f>C5</f>
        <v>1</v>
      </c>
      <c r="D12">
        <f>D5</f>
        <v>3</v>
      </c>
      <c r="E12">
        <f>E5</f>
        <v>5</v>
      </c>
      <c r="F12">
        <f>F5</f>
        <v>7</v>
      </c>
      <c r="G12">
        <f>G5</f>
        <v>9</v>
      </c>
      <c r="H12">
        <v>11</v>
      </c>
    </row>
    <row r="13" spans="1:7" ht="15.75">
      <c r="A13" s="1" t="s">
        <v>5</v>
      </c>
      <c r="C13">
        <f>C7</f>
        <v>5</v>
      </c>
      <c r="D13">
        <f>D7</f>
        <v>4</v>
      </c>
      <c r="E13">
        <f>E7</f>
        <v>3</v>
      </c>
      <c r="F13">
        <f>F7</f>
        <v>2</v>
      </c>
      <c r="G13">
        <f>G7</f>
        <v>1</v>
      </c>
    </row>
    <row r="14" spans="1:8" ht="15.75">
      <c r="A14" s="1" t="s">
        <v>2</v>
      </c>
      <c r="B14">
        <f aca="true" t="shared" si="0" ref="B14:H14">$B$9*B12+$B$10</f>
        <v>5.5</v>
      </c>
      <c r="C14">
        <f t="shared" si="0"/>
        <v>4.9999998906550545</v>
      </c>
      <c r="D14">
        <f t="shared" si="0"/>
        <v>3.999999671965162</v>
      </c>
      <c r="E14">
        <f t="shared" si="0"/>
        <v>2.99999945327527</v>
      </c>
      <c r="F14">
        <f t="shared" si="0"/>
        <v>1.999999234585378</v>
      </c>
      <c r="G14">
        <f t="shared" si="0"/>
        <v>0.9999990158954866</v>
      </c>
      <c r="H14">
        <f t="shared" si="0"/>
        <v>-1.202794406296448E-06</v>
      </c>
    </row>
  </sheetData>
  <mergeCells count="1">
    <mergeCell ref="A3:A4"/>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11.19921875" defaultRowHeight="15"/>
  <cols>
    <col min="1" max="1" width="11.59765625" style="0" customWidth="1"/>
    <col min="2" max="16384" width="5.59765625" style="0" customWidth="1"/>
  </cols>
  <sheetData>
    <row r="1" ht="15.75">
      <c r="A1" t="s">
        <v>14</v>
      </c>
    </row>
    <row r="2" spans="1:7" ht="15.75">
      <c r="A2" s="10" t="s">
        <v>21</v>
      </c>
      <c r="B2" t="s">
        <v>22</v>
      </c>
      <c r="C2">
        <v>0</v>
      </c>
      <c r="D2">
        <v>2</v>
      </c>
      <c r="E2">
        <v>4</v>
      </c>
      <c r="F2">
        <v>6</v>
      </c>
      <c r="G2">
        <v>8</v>
      </c>
    </row>
    <row r="3" spans="1:7" ht="15.75">
      <c r="A3" s="10"/>
      <c r="B3" t="s">
        <v>0</v>
      </c>
      <c r="C3">
        <v>2</v>
      </c>
      <c r="D3">
        <v>4</v>
      </c>
      <c r="E3">
        <v>6</v>
      </c>
      <c r="F3">
        <v>8</v>
      </c>
      <c r="G3">
        <v>10</v>
      </c>
    </row>
    <row r="4" spans="1:7" ht="15.75">
      <c r="A4" s="1" t="s">
        <v>1</v>
      </c>
      <c r="C4">
        <f>(C2+C3)/2</f>
        <v>1</v>
      </c>
      <c r="D4">
        <f>(D2+D3)/2</f>
        <v>3</v>
      </c>
      <c r="E4">
        <f>(E2+E3)/2</f>
        <v>5</v>
      </c>
      <c r="F4">
        <f>(F2+F3)/2</f>
        <v>7</v>
      </c>
      <c r="G4">
        <f>(G2+G3)/2</f>
        <v>9</v>
      </c>
    </row>
    <row r="5" spans="1:7" ht="15.75">
      <c r="A5" s="1" t="s">
        <v>20</v>
      </c>
      <c r="C5" s="6">
        <v>10</v>
      </c>
      <c r="D5" s="6">
        <v>9</v>
      </c>
      <c r="E5" s="6">
        <v>4</v>
      </c>
      <c r="F5" s="6">
        <v>4</v>
      </c>
      <c r="G5" s="6">
        <v>2</v>
      </c>
    </row>
    <row r="6" spans="1:7" ht="15.75">
      <c r="A6" s="1" t="s">
        <v>19</v>
      </c>
      <c r="C6">
        <f>C5/(C3-C2)</f>
        <v>5</v>
      </c>
      <c r="D6">
        <f>D5/(D3-D2)</f>
        <v>4.5</v>
      </c>
      <c r="E6">
        <f>E5/(E3-E2)</f>
        <v>2</v>
      </c>
      <c r="F6">
        <f>F5/(F3-F2)</f>
        <v>2</v>
      </c>
      <c r="G6">
        <f>G5/(G3-G2)</f>
        <v>1</v>
      </c>
    </row>
    <row r="7" ht="15.75">
      <c r="A7" s="1"/>
    </row>
    <row r="8" spans="1:8" ht="15.75">
      <c r="A8" s="2" t="s">
        <v>6</v>
      </c>
      <c r="B8" s="5">
        <v>-0.3</v>
      </c>
      <c r="D8" s="2" t="s">
        <v>10</v>
      </c>
      <c r="E8" s="2" t="s">
        <v>8</v>
      </c>
      <c r="F8">
        <f>B8</f>
        <v>-0.3</v>
      </c>
      <c r="G8" s="3" t="s">
        <v>9</v>
      </c>
      <c r="H8" s="3">
        <f>B9</f>
        <v>5.52499998836028</v>
      </c>
    </row>
    <row r="9" spans="1:2" ht="15.75">
      <c r="A9" s="2" t="s">
        <v>7</v>
      </c>
      <c r="B9" s="5">
        <v>5.52499998836028</v>
      </c>
    </row>
    <row r="10" spans="1:2" ht="15.75">
      <c r="A10" s="2"/>
      <c r="B10" s="3"/>
    </row>
    <row r="11" spans="1:8" ht="15.75">
      <c r="A11" s="1" t="s">
        <v>4</v>
      </c>
      <c r="B11">
        <v>0</v>
      </c>
      <c r="C11">
        <f>C4</f>
        <v>1</v>
      </c>
      <c r="D11">
        <f>D4</f>
        <v>3</v>
      </c>
      <c r="E11">
        <f>E4</f>
        <v>5</v>
      </c>
      <c r="F11">
        <f>F4</f>
        <v>7</v>
      </c>
      <c r="G11">
        <f>G4</f>
        <v>9</v>
      </c>
      <c r="H11">
        <v>10</v>
      </c>
    </row>
    <row r="12" spans="1:7" ht="15.75">
      <c r="A12" s="1" t="s">
        <v>5</v>
      </c>
      <c r="C12">
        <f>C6</f>
        <v>5</v>
      </c>
      <c r="D12">
        <f>D6</f>
        <v>4.5</v>
      </c>
      <c r="E12">
        <f>E6</f>
        <v>2</v>
      </c>
      <c r="F12">
        <f>F6</f>
        <v>2</v>
      </c>
      <c r="G12">
        <f>G6</f>
        <v>1</v>
      </c>
    </row>
    <row r="13" spans="1:8" ht="15.75">
      <c r="A13" s="1" t="s">
        <v>2</v>
      </c>
      <c r="B13">
        <f aca="true" t="shared" si="0" ref="B13:H13">$B$8*B11+$B$9</f>
        <v>5.52499998836028</v>
      </c>
      <c r="C13">
        <f t="shared" si="0"/>
        <v>5.22499998836028</v>
      </c>
      <c r="D13">
        <f t="shared" si="0"/>
        <v>4.62499998836028</v>
      </c>
      <c r="E13">
        <f t="shared" si="0"/>
        <v>4.02499998836028</v>
      </c>
      <c r="F13">
        <f t="shared" si="0"/>
        <v>3.42499998836028</v>
      </c>
      <c r="G13">
        <f t="shared" si="0"/>
        <v>2.8249999883602803</v>
      </c>
      <c r="H13">
        <f t="shared" si="0"/>
        <v>2.52499998836028</v>
      </c>
    </row>
    <row r="15" spans="1:8" ht="15.75">
      <c r="A15" s="1" t="s">
        <v>3</v>
      </c>
      <c r="C15">
        <f>(C12-C13)^2</f>
        <v>0.050624994762126244</v>
      </c>
      <c r="D15">
        <f>(D12-D13)^2</f>
        <v>0.01562499709007006</v>
      </c>
      <c r="E15">
        <f>(E12-E13)^2</f>
        <v>4.1006249528591345</v>
      </c>
      <c r="F15">
        <f>(F12-F13)^2</f>
        <v>2.030624966826798</v>
      </c>
      <c r="G15">
        <f>(G12-G13)^2</f>
        <v>3.3306249575150235</v>
      </c>
      <c r="H15" s="4">
        <f>SUM(C15:G15)</f>
        <v>9.528124869053153</v>
      </c>
    </row>
  </sheetData>
  <mergeCells count="1">
    <mergeCell ref="A2:A3"/>
  </mergeCell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I16"/>
  <sheetViews>
    <sheetView workbookViewId="0" topLeftCell="A1">
      <selection activeCell="A1" sqref="A1"/>
    </sheetView>
  </sheetViews>
  <sheetFormatPr defaultColWidth="11.19921875" defaultRowHeight="15"/>
  <cols>
    <col min="1" max="1" width="11.59765625" style="0" customWidth="1"/>
    <col min="2" max="16384" width="5.59765625" style="0" customWidth="1"/>
  </cols>
  <sheetData>
    <row r="1" ht="15.75">
      <c r="A1" t="s">
        <v>15</v>
      </c>
    </row>
    <row r="3" spans="1:7" ht="15.75">
      <c r="A3" s="10" t="s">
        <v>12</v>
      </c>
      <c r="B3" t="s">
        <v>22</v>
      </c>
      <c r="C3">
        <v>0</v>
      </c>
      <c r="D3">
        <v>2</v>
      </c>
      <c r="E3">
        <v>4</v>
      </c>
      <c r="F3">
        <v>6</v>
      </c>
      <c r="G3">
        <v>8</v>
      </c>
    </row>
    <row r="4" spans="1:7" ht="15.75">
      <c r="A4" s="10"/>
      <c r="B4" t="s">
        <v>0</v>
      </c>
      <c r="C4">
        <v>2</v>
      </c>
      <c r="D4">
        <v>4</v>
      </c>
      <c r="E4">
        <v>6</v>
      </c>
      <c r="F4">
        <v>8</v>
      </c>
      <c r="G4">
        <v>10</v>
      </c>
    </row>
    <row r="5" spans="1:7" ht="15.75">
      <c r="A5" s="1" t="s">
        <v>1</v>
      </c>
      <c r="C5">
        <f>(C3+C4)/2</f>
        <v>1</v>
      </c>
      <c r="D5">
        <f>(D3+D4)/2</f>
        <v>3</v>
      </c>
      <c r="E5">
        <f>(E3+E4)/2</f>
        <v>5</v>
      </c>
      <c r="F5">
        <f>(F3+F4)/2</f>
        <v>7</v>
      </c>
      <c r="G5">
        <f>(G3+G4)/2</f>
        <v>9</v>
      </c>
    </row>
    <row r="6" spans="1:7" ht="15.75">
      <c r="A6" s="1" t="s">
        <v>13</v>
      </c>
      <c r="C6" s="7">
        <v>10</v>
      </c>
      <c r="D6" s="7">
        <v>9</v>
      </c>
      <c r="E6" s="7">
        <v>4</v>
      </c>
      <c r="F6" s="7">
        <v>4</v>
      </c>
      <c r="G6" s="7">
        <v>2</v>
      </c>
    </row>
    <row r="7" spans="1:7" ht="15.75">
      <c r="A7" s="1" t="s">
        <v>19</v>
      </c>
      <c r="C7">
        <f>C6/(C4-C3)</f>
        <v>5</v>
      </c>
      <c r="D7">
        <f>D6/(D4-D3)</f>
        <v>4.5</v>
      </c>
      <c r="E7">
        <f>E6/(E4-E3)</f>
        <v>2</v>
      </c>
      <c r="F7">
        <f>F6/(F4-F3)</f>
        <v>2</v>
      </c>
      <c r="G7">
        <f>G6/(G4-G3)</f>
        <v>1</v>
      </c>
    </row>
    <row r="8" ht="15.75">
      <c r="A8" s="1"/>
    </row>
    <row r="9" spans="1:9" ht="18.75">
      <c r="A9" s="2" t="s">
        <v>16</v>
      </c>
      <c r="B9" s="9">
        <v>5.109935046221983</v>
      </c>
      <c r="D9" s="2" t="s">
        <v>10</v>
      </c>
      <c r="E9" s="2" t="s">
        <v>8</v>
      </c>
      <c r="F9" t="s">
        <v>18</v>
      </c>
      <c r="H9" s="3"/>
      <c r="I9" s="3"/>
    </row>
    <row r="10" spans="1:9" ht="15.75">
      <c r="A10" s="2" t="s">
        <v>17</v>
      </c>
      <c r="B10" s="9">
        <v>6.5153078875191675</v>
      </c>
      <c r="D10" s="2"/>
      <c r="E10" s="2"/>
      <c r="H10" s="3"/>
      <c r="I10" s="3"/>
    </row>
    <row r="11" spans="1:2" ht="15.75">
      <c r="A11" s="2"/>
      <c r="B11" s="3"/>
    </row>
    <row r="12" spans="1:8" ht="15.75">
      <c r="A12" s="1" t="s">
        <v>4</v>
      </c>
      <c r="B12">
        <v>0</v>
      </c>
      <c r="C12">
        <f>C5</f>
        <v>1</v>
      </c>
      <c r="D12">
        <f>D5</f>
        <v>3</v>
      </c>
      <c r="E12">
        <f>E5</f>
        <v>5</v>
      </c>
      <c r="F12">
        <f>F5</f>
        <v>7</v>
      </c>
      <c r="G12">
        <f>G5</f>
        <v>9</v>
      </c>
      <c r="H12">
        <v>10</v>
      </c>
    </row>
    <row r="13" spans="1:7" ht="15.75">
      <c r="A13" s="1" t="s">
        <v>5</v>
      </c>
      <c r="C13">
        <f>C7</f>
        <v>5</v>
      </c>
      <c r="D13">
        <f>D7</f>
        <v>4.5</v>
      </c>
      <c r="E13">
        <f>E7</f>
        <v>2</v>
      </c>
      <c r="F13">
        <f>F7</f>
        <v>2</v>
      </c>
      <c r="G13">
        <f>G7</f>
        <v>1</v>
      </c>
    </row>
    <row r="14" spans="1:8" ht="15.75">
      <c r="A14" s="1" t="s">
        <v>2</v>
      </c>
      <c r="B14">
        <f>$B$9*EXP(-(B12^2)/$B$10^2)</f>
        <v>5.109935046221983</v>
      </c>
      <c r="C14">
        <f aca="true" t="shared" si="0" ref="C14:H14">$B$9*EXP(-(C12^2)/$B$10^2)</f>
        <v>4.990964329487997</v>
      </c>
      <c r="D14">
        <f t="shared" si="0"/>
        <v>4.133682876512861</v>
      </c>
      <c r="E14">
        <f t="shared" si="0"/>
        <v>2.835584120140083</v>
      </c>
      <c r="F14">
        <f t="shared" si="0"/>
        <v>1.6110187874685649</v>
      </c>
      <c r="G14">
        <f t="shared" si="0"/>
        <v>0.7580735860733842</v>
      </c>
      <c r="H14">
        <f t="shared" si="0"/>
        <v>0.48453371646574506</v>
      </c>
    </row>
    <row r="16" spans="1:8" ht="15.75">
      <c r="A16" s="1" t="s">
        <v>3</v>
      </c>
      <c r="C16">
        <f>(C13-C14)^2</f>
        <v>8.16433416014834E-05</v>
      </c>
      <c r="D16">
        <f>(D13-D14)^2</f>
        <v>0.134188234959892</v>
      </c>
      <c r="E16">
        <f>(E13-E14)^2</f>
        <v>0.6982008218302769</v>
      </c>
      <c r="F16">
        <f>(F13-F14)^2</f>
        <v>0.15130638370242552</v>
      </c>
      <c r="G16">
        <f>(G13-G14)^2</f>
        <v>0.05852838975539226</v>
      </c>
      <c r="H16" s="8">
        <f>SUM(C16:G16)</f>
        <v>1.0423054735895882</v>
      </c>
    </row>
  </sheetData>
  <mergeCells count="1">
    <mergeCell ref="A3:A4"/>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personal</cp:lastModifiedBy>
  <dcterms:created xsi:type="dcterms:W3CDTF">2008-05-09T11:34:59Z</dcterms:created>
  <dcterms:modified xsi:type="dcterms:W3CDTF">2008-05-09T14:34:07Z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