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薬学部総務係\Desktop\"/>
    </mc:Choice>
  </mc:AlternateContent>
  <xr:revisionPtr revIDLastSave="0" documentId="13_ncr:1_{A966A89F-0EE8-4575-AB3A-D246A325A247}" xr6:coauthVersionLast="47" xr6:coauthVersionMax="47" xr10:uidLastSave="{00000000-0000-0000-0000-000000000000}"/>
  <bookViews>
    <workbookView xWindow="-120" yWindow="-120" windowWidth="20730" windowHeight="11160" tabRatio="814" xr2:uid="{00000000-000D-0000-FFFF-FFFF00000000}"/>
  </bookViews>
  <sheets>
    <sheet name="提出様式" sheetId="29" r:id="rId1"/>
    <sheet name="記入例" sheetId="54" r:id="rId2"/>
    <sheet name="リスト" sheetId="56" state="hidden" r:id="rId3"/>
  </sheets>
  <definedNames>
    <definedName name="_xlnm.Print_Area" localSheetId="1">記入例!$A$1:$AA$61</definedName>
    <definedName name="_xlnm.Print_Area" localSheetId="0">提出様式!$B$1:$AA$61</definedName>
    <definedName name="業務区分" localSheetId="2">リスト!$D$1:$D$11</definedName>
    <definedName name="祝日">リスト!$A:$A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4" i="56" l="1"/>
  <c r="C263" i="56"/>
  <c r="C262" i="56"/>
  <c r="C261" i="56"/>
  <c r="C260" i="56"/>
  <c r="C259" i="56"/>
  <c r="C258" i="56"/>
  <c r="C257" i="56"/>
  <c r="C256" i="56"/>
  <c r="C255" i="56"/>
  <c r="C254" i="56"/>
  <c r="C253" i="56"/>
  <c r="C252" i="56"/>
  <c r="C251" i="56"/>
  <c r="C250" i="56"/>
  <c r="C249" i="56"/>
  <c r="C248" i="56"/>
  <c r="C247" i="56"/>
  <c r="C246" i="56"/>
  <c r="C245" i="56"/>
  <c r="C244" i="56"/>
  <c r="C243" i="56"/>
  <c r="C242" i="56"/>
  <c r="C241" i="56"/>
  <c r="C240" i="56"/>
  <c r="C239" i="56"/>
  <c r="C238" i="56"/>
  <c r="C237" i="56"/>
  <c r="C236" i="56"/>
  <c r="C235" i="56"/>
  <c r="C234" i="56"/>
  <c r="C233" i="56"/>
  <c r="C232" i="56"/>
  <c r="C231" i="56"/>
  <c r="C230" i="56"/>
  <c r="C229" i="56"/>
  <c r="C228" i="56"/>
  <c r="C227" i="56"/>
  <c r="C226" i="56"/>
  <c r="C225" i="56"/>
  <c r="C224" i="56"/>
  <c r="C223" i="56"/>
  <c r="C222" i="56"/>
  <c r="C221" i="56"/>
  <c r="C220" i="56"/>
  <c r="C219" i="56"/>
  <c r="C218" i="56"/>
  <c r="C217" i="56"/>
  <c r="C216" i="56"/>
  <c r="C215" i="56"/>
  <c r="C214" i="56"/>
  <c r="C213" i="56"/>
  <c r="C212" i="56"/>
  <c r="C211" i="56"/>
  <c r="C210" i="56"/>
  <c r="C209" i="56"/>
  <c r="C208" i="56"/>
  <c r="C207" i="56"/>
  <c r="C206" i="56"/>
  <c r="C205" i="56"/>
  <c r="C204" i="56"/>
  <c r="C203" i="56"/>
  <c r="C202" i="56"/>
  <c r="C201" i="56"/>
  <c r="C200" i="56"/>
  <c r="C199" i="56"/>
  <c r="C198" i="56"/>
  <c r="C197" i="56"/>
  <c r="C196" i="56"/>
  <c r="C195" i="56"/>
  <c r="C194" i="56"/>
  <c r="C193" i="56"/>
  <c r="C192" i="56"/>
  <c r="C191" i="56"/>
  <c r="C190" i="56"/>
  <c r="C189" i="56"/>
  <c r="C188" i="56"/>
  <c r="C187" i="56"/>
  <c r="C186" i="56"/>
  <c r="C185" i="56"/>
  <c r="C184" i="56"/>
  <c r="C183" i="56"/>
  <c r="C182" i="56"/>
  <c r="C181" i="56"/>
  <c r="C180" i="56"/>
  <c r="C179" i="56"/>
  <c r="C178" i="56"/>
  <c r="C177" i="56"/>
  <c r="C176" i="56"/>
  <c r="C175" i="56"/>
  <c r="C174" i="56"/>
  <c r="C173" i="56"/>
  <c r="C172" i="56"/>
  <c r="C171" i="56"/>
  <c r="C170" i="56"/>
  <c r="C169" i="56"/>
  <c r="C168" i="56"/>
  <c r="C167" i="56"/>
  <c r="C166" i="56"/>
  <c r="C165" i="56"/>
  <c r="C164" i="56"/>
  <c r="C163" i="56"/>
  <c r="C162" i="56"/>
  <c r="C161" i="56"/>
  <c r="C160" i="56"/>
  <c r="C159" i="56"/>
  <c r="C158" i="56"/>
  <c r="C157" i="56"/>
  <c r="C156" i="56"/>
  <c r="C155" i="56"/>
  <c r="C154" i="56"/>
  <c r="C153" i="56"/>
  <c r="C152" i="56"/>
  <c r="C151" i="56"/>
  <c r="C150" i="56"/>
  <c r="C149" i="56"/>
  <c r="C148" i="56"/>
  <c r="C147" i="56"/>
  <c r="C146" i="56"/>
  <c r="C145" i="56"/>
  <c r="C144" i="56"/>
  <c r="C143" i="56"/>
  <c r="C142" i="56"/>
  <c r="C141" i="56"/>
  <c r="C140" i="56"/>
  <c r="C139" i="56"/>
  <c r="C138" i="56"/>
  <c r="C137" i="56"/>
  <c r="C136" i="56"/>
  <c r="C135" i="56"/>
  <c r="C134" i="56"/>
  <c r="C133" i="56"/>
  <c r="C132" i="56"/>
  <c r="C131" i="56"/>
  <c r="C130" i="56"/>
  <c r="C129" i="56"/>
  <c r="C128" i="56"/>
  <c r="C127" i="56"/>
  <c r="C126" i="56"/>
  <c r="C125" i="56"/>
  <c r="C124" i="56"/>
  <c r="C123" i="56"/>
  <c r="C122" i="56"/>
  <c r="C121" i="56"/>
  <c r="C120" i="56"/>
  <c r="C119" i="56"/>
  <c r="C118" i="56"/>
  <c r="C117" i="56"/>
  <c r="C116" i="56"/>
  <c r="C115" i="56"/>
  <c r="C114" i="56"/>
  <c r="C113" i="56"/>
  <c r="C112" i="56"/>
  <c r="C111" i="56"/>
  <c r="C110" i="56"/>
  <c r="C109" i="56"/>
  <c r="C108" i="56"/>
  <c r="C107" i="56"/>
  <c r="C106" i="56"/>
  <c r="C105" i="56"/>
  <c r="C104" i="56"/>
  <c r="C103" i="56"/>
  <c r="C102" i="56"/>
  <c r="C101" i="56"/>
  <c r="C100" i="56"/>
  <c r="C99" i="56"/>
  <c r="C98" i="56"/>
  <c r="C97" i="56"/>
  <c r="C96" i="56"/>
  <c r="C95" i="56"/>
  <c r="C94" i="56"/>
  <c r="C93" i="56"/>
  <c r="C92" i="56"/>
  <c r="C91" i="56"/>
  <c r="C90" i="56"/>
  <c r="C89" i="56"/>
  <c r="C88" i="56"/>
  <c r="C87" i="56"/>
  <c r="C86" i="56"/>
  <c r="C85" i="56"/>
  <c r="C84" i="56"/>
  <c r="C83" i="56"/>
  <c r="C82" i="56"/>
  <c r="C81" i="56"/>
  <c r="C80" i="56"/>
  <c r="C79" i="56"/>
  <c r="C78" i="56"/>
  <c r="C77" i="56"/>
  <c r="C76" i="56"/>
  <c r="C75" i="56"/>
  <c r="C74" i="56"/>
  <c r="C73" i="56"/>
  <c r="C72" i="56"/>
  <c r="C71" i="56"/>
  <c r="C70" i="56"/>
  <c r="C69" i="56"/>
  <c r="C68" i="56"/>
  <c r="C67" i="56"/>
  <c r="C66" i="56"/>
  <c r="C65" i="56"/>
  <c r="C64" i="56"/>
  <c r="C63" i="56"/>
  <c r="C62" i="56"/>
  <c r="C61" i="56"/>
  <c r="C60" i="56"/>
  <c r="C59" i="56"/>
  <c r="C58" i="56"/>
  <c r="C57" i="56"/>
  <c r="C56" i="56"/>
  <c r="C55" i="56"/>
  <c r="C54" i="56"/>
  <c r="C53" i="56"/>
  <c r="C52" i="56"/>
  <c r="C51" i="56"/>
  <c r="C50" i="56"/>
  <c r="C49" i="56"/>
  <c r="C48" i="56"/>
  <c r="C47" i="56"/>
  <c r="C46" i="56"/>
  <c r="C45" i="56"/>
  <c r="C44" i="56"/>
  <c r="C43" i="56"/>
  <c r="C42" i="56"/>
  <c r="C41" i="56"/>
  <c r="C40" i="56"/>
  <c r="C39" i="56"/>
  <c r="C38" i="56"/>
  <c r="C37" i="56"/>
  <c r="C36" i="56"/>
  <c r="C35" i="56"/>
  <c r="C34" i="56"/>
  <c r="C33" i="56"/>
  <c r="C32" i="56"/>
  <c r="C31" i="56"/>
  <c r="C30" i="56"/>
  <c r="C29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3" i="56"/>
  <c r="C12" i="56"/>
  <c r="C11" i="56"/>
  <c r="C10" i="56"/>
  <c r="C9" i="56"/>
  <c r="C8" i="56"/>
  <c r="C7" i="56"/>
  <c r="C6" i="56"/>
  <c r="C5" i="56"/>
  <c r="C4" i="56"/>
  <c r="C3" i="56"/>
  <c r="C2" i="56"/>
  <c r="G17" i="29" l="1"/>
  <c r="G14" i="29"/>
  <c r="D15" i="29" l="1"/>
  <c r="B14" i="29" l="1"/>
  <c r="B14" i="54"/>
  <c r="B15" i="54" s="1"/>
  <c r="B16" i="54" s="1"/>
  <c r="B17" i="54" s="1"/>
  <c r="B18" i="54" s="1"/>
  <c r="B19" i="54" s="1"/>
  <c r="B20" i="54" s="1"/>
  <c r="B21" i="54" s="1"/>
  <c r="B22" i="54" s="1"/>
  <c r="B23" i="54" s="1"/>
  <c r="X45" i="54"/>
  <c r="T45" i="54"/>
  <c r="P45" i="54"/>
  <c r="L45" i="54"/>
  <c r="H45" i="54"/>
  <c r="G44" i="54"/>
  <c r="E44" i="54"/>
  <c r="F44" i="54" s="1"/>
  <c r="D44" i="54"/>
  <c r="G43" i="54"/>
  <c r="E43" i="54"/>
  <c r="F43" i="54"/>
  <c r="D43" i="54"/>
  <c r="G42" i="54"/>
  <c r="E42" i="54"/>
  <c r="D42" i="54"/>
  <c r="G41" i="54"/>
  <c r="E41" i="54"/>
  <c r="F41" i="54" s="1"/>
  <c r="D41" i="54"/>
  <c r="G40" i="54"/>
  <c r="E40" i="54"/>
  <c r="F40" i="54" s="1"/>
  <c r="D40" i="54"/>
  <c r="G39" i="54"/>
  <c r="E39" i="54"/>
  <c r="F39" i="54"/>
  <c r="D39" i="54"/>
  <c r="G38" i="54"/>
  <c r="E38" i="54"/>
  <c r="D38" i="54"/>
  <c r="G37" i="54"/>
  <c r="E37" i="54"/>
  <c r="D37" i="54"/>
  <c r="G36" i="54"/>
  <c r="E36" i="54"/>
  <c r="F36" i="54" s="1"/>
  <c r="D36" i="54"/>
  <c r="G35" i="54"/>
  <c r="E35" i="54"/>
  <c r="F35" i="54"/>
  <c r="D35" i="54"/>
  <c r="G34" i="54"/>
  <c r="E34" i="54"/>
  <c r="D34" i="54"/>
  <c r="G33" i="54"/>
  <c r="E33" i="54"/>
  <c r="F33" i="54" s="1"/>
  <c r="D33" i="54"/>
  <c r="G32" i="54"/>
  <c r="E32" i="54"/>
  <c r="D32" i="54"/>
  <c r="G31" i="54"/>
  <c r="E31" i="54"/>
  <c r="F31" i="54" s="1"/>
  <c r="D31" i="54"/>
  <c r="G30" i="54"/>
  <c r="E30" i="54"/>
  <c r="F30" i="54" s="1"/>
  <c r="D30" i="54"/>
  <c r="G29" i="54"/>
  <c r="E29" i="54"/>
  <c r="D29" i="54"/>
  <c r="G28" i="54"/>
  <c r="E28" i="54"/>
  <c r="F28" i="54" s="1"/>
  <c r="D28" i="54"/>
  <c r="G27" i="54"/>
  <c r="E27" i="54"/>
  <c r="F27" i="54"/>
  <c r="D27" i="54"/>
  <c r="G26" i="54"/>
  <c r="E26" i="54"/>
  <c r="D26" i="54"/>
  <c r="G25" i="54"/>
  <c r="E25" i="54"/>
  <c r="D25" i="54"/>
  <c r="G24" i="54"/>
  <c r="E24" i="54"/>
  <c r="D24" i="54"/>
  <c r="G23" i="54"/>
  <c r="E23" i="54"/>
  <c r="F23" i="54" s="1"/>
  <c r="D23" i="54"/>
  <c r="G22" i="54"/>
  <c r="E22" i="54"/>
  <c r="D22" i="54"/>
  <c r="G21" i="54"/>
  <c r="E21" i="54"/>
  <c r="D21" i="54"/>
  <c r="G20" i="54"/>
  <c r="E20" i="54"/>
  <c r="D20" i="54"/>
  <c r="G19" i="54"/>
  <c r="E19" i="54"/>
  <c r="D19" i="54"/>
  <c r="G18" i="54"/>
  <c r="E18" i="54"/>
  <c r="D18" i="54"/>
  <c r="G17" i="54"/>
  <c r="E17" i="54"/>
  <c r="F17" i="54" s="1"/>
  <c r="D17" i="54"/>
  <c r="G16" i="54"/>
  <c r="E16" i="54"/>
  <c r="D16" i="54"/>
  <c r="F16" i="54" s="1"/>
  <c r="G15" i="54"/>
  <c r="E15" i="54"/>
  <c r="F15" i="54" s="1"/>
  <c r="D15" i="54"/>
  <c r="G14" i="54"/>
  <c r="E14" i="54"/>
  <c r="D14" i="54"/>
  <c r="C15" i="54"/>
  <c r="C16" i="54"/>
  <c r="C18" i="54"/>
  <c r="C20" i="54"/>
  <c r="G44" i="29"/>
  <c r="G43" i="29"/>
  <c r="G42" i="29"/>
  <c r="F42" i="29" s="1"/>
  <c r="G22" i="29"/>
  <c r="G23" i="29"/>
  <c r="G24" i="29"/>
  <c r="G25" i="29"/>
  <c r="G26" i="29"/>
  <c r="G27" i="29"/>
  <c r="G28" i="29"/>
  <c r="G29" i="29"/>
  <c r="G30" i="29"/>
  <c r="G31" i="29"/>
  <c r="G32" i="29"/>
  <c r="G33" i="29"/>
  <c r="G34" i="29"/>
  <c r="G35" i="29"/>
  <c r="G36" i="29"/>
  <c r="G37" i="29"/>
  <c r="G38" i="29"/>
  <c r="G39" i="29"/>
  <c r="G40" i="29"/>
  <c r="G41" i="29"/>
  <c r="G21" i="29"/>
  <c r="G20" i="29"/>
  <c r="G19" i="29"/>
  <c r="G18" i="29"/>
  <c r="G16" i="29"/>
  <c r="G15" i="29"/>
  <c r="X45" i="29"/>
  <c r="T45" i="29"/>
  <c r="P45" i="29"/>
  <c r="L45" i="29"/>
  <c r="H45" i="29"/>
  <c r="E44" i="29"/>
  <c r="D44" i="29"/>
  <c r="E43" i="29"/>
  <c r="D43" i="29"/>
  <c r="E42" i="29"/>
  <c r="D42" i="29"/>
  <c r="E41" i="29"/>
  <c r="D41" i="29"/>
  <c r="E40" i="29"/>
  <c r="D40" i="29"/>
  <c r="E39" i="29"/>
  <c r="F39" i="29" s="1"/>
  <c r="D39" i="29"/>
  <c r="E38" i="29"/>
  <c r="D38" i="29"/>
  <c r="E37" i="29"/>
  <c r="D37" i="29"/>
  <c r="E36" i="29"/>
  <c r="D36" i="29"/>
  <c r="E35" i="29"/>
  <c r="D35" i="29"/>
  <c r="E34" i="29"/>
  <c r="F34" i="29" s="1"/>
  <c r="D34" i="29"/>
  <c r="E33" i="29"/>
  <c r="D33" i="29"/>
  <c r="E32" i="29"/>
  <c r="F32" i="29" s="1"/>
  <c r="D32" i="29"/>
  <c r="E31" i="29"/>
  <c r="D31" i="29"/>
  <c r="E30" i="29"/>
  <c r="F30" i="29" s="1"/>
  <c r="D30" i="29"/>
  <c r="E29" i="29"/>
  <c r="D29" i="29"/>
  <c r="E28" i="29"/>
  <c r="F28" i="29" s="1"/>
  <c r="D28" i="29"/>
  <c r="E27" i="29"/>
  <c r="D27" i="29"/>
  <c r="E26" i="29"/>
  <c r="F26" i="29" s="1"/>
  <c r="D26" i="29"/>
  <c r="E25" i="29"/>
  <c r="D25" i="29"/>
  <c r="E24" i="29"/>
  <c r="F24" i="29" s="1"/>
  <c r="D24" i="29"/>
  <c r="E23" i="29"/>
  <c r="D23" i="29"/>
  <c r="E22" i="29"/>
  <c r="D22" i="29"/>
  <c r="E21" i="29"/>
  <c r="D21" i="29"/>
  <c r="E20" i="29"/>
  <c r="D20" i="29"/>
  <c r="E19" i="29"/>
  <c r="D19" i="29"/>
  <c r="E18" i="29"/>
  <c r="D18" i="29"/>
  <c r="E14" i="29"/>
  <c r="D14" i="29"/>
  <c r="E15" i="29"/>
  <c r="E17" i="29"/>
  <c r="D17" i="29"/>
  <c r="E16" i="29"/>
  <c r="D16" i="29"/>
  <c r="C22" i="54"/>
  <c r="B24" i="54" l="1"/>
  <c r="C23" i="54"/>
  <c r="C21" i="54"/>
  <c r="C19" i="54"/>
  <c r="C17" i="54"/>
  <c r="C14" i="54"/>
  <c r="AC14" i="54"/>
  <c r="F20" i="29"/>
  <c r="F36" i="29"/>
  <c r="F40" i="29"/>
  <c r="F44" i="29"/>
  <c r="F15" i="29"/>
  <c r="F16" i="29"/>
  <c r="F21" i="29"/>
  <c r="F25" i="29"/>
  <c r="F29" i="29"/>
  <c r="F33" i="29"/>
  <c r="F35" i="29"/>
  <c r="F37" i="29"/>
  <c r="F41" i="29"/>
  <c r="F43" i="29"/>
  <c r="F19" i="29"/>
  <c r="F23" i="29"/>
  <c r="F27" i="29"/>
  <c r="F14" i="29"/>
  <c r="F31" i="29"/>
  <c r="AC14" i="29"/>
  <c r="B15" i="29"/>
  <c r="C14" i="29"/>
  <c r="F18" i="29"/>
  <c r="F17" i="29"/>
  <c r="F38" i="29"/>
  <c r="F22" i="29"/>
  <c r="F37" i="54"/>
  <c r="F14" i="54"/>
  <c r="AC15" i="54"/>
  <c r="F21" i="54"/>
  <c r="F22" i="54"/>
  <c r="F24" i="54"/>
  <c r="F25" i="54"/>
  <c r="F26" i="54"/>
  <c r="F29" i="54"/>
  <c r="F32" i="54"/>
  <c r="F34" i="54"/>
  <c r="F38" i="54"/>
  <c r="F42" i="54"/>
  <c r="G45" i="29"/>
  <c r="F20" i="54"/>
  <c r="F18" i="54"/>
  <c r="AC16" i="54"/>
  <c r="AC17" i="54" s="1"/>
  <c r="AC18" i="54" s="1"/>
  <c r="F19" i="54"/>
  <c r="G45" i="54"/>
  <c r="AC19" i="54"/>
  <c r="AC20" i="54" s="1"/>
  <c r="AC21" i="54" s="1"/>
  <c r="AC22" i="54" s="1"/>
  <c r="AC23" i="54" s="1"/>
  <c r="AC24" i="54" s="1"/>
  <c r="B25" i="54" l="1"/>
  <c r="C24" i="54"/>
  <c r="B16" i="29"/>
  <c r="C15" i="29"/>
  <c r="AC15" i="29"/>
  <c r="B26" i="54" l="1"/>
  <c r="C25" i="54"/>
  <c r="AC25" i="54"/>
  <c r="B17" i="29"/>
  <c r="C16" i="29"/>
  <c r="AC16" i="29"/>
  <c r="B27" i="54" l="1"/>
  <c r="C26" i="54"/>
  <c r="AC26" i="54"/>
  <c r="AC17" i="29"/>
  <c r="B18" i="29"/>
  <c r="C17" i="29"/>
  <c r="B28" i="54" l="1"/>
  <c r="C27" i="54"/>
  <c r="AC27" i="54"/>
  <c r="AC28" i="54" s="1"/>
  <c r="B19" i="29"/>
  <c r="C18" i="29"/>
  <c r="AC18" i="29"/>
  <c r="B29" i="54" l="1"/>
  <c r="C28" i="54"/>
  <c r="AC19" i="29"/>
  <c r="B20" i="29"/>
  <c r="C19" i="29"/>
  <c r="B30" i="54" l="1"/>
  <c r="C29" i="54"/>
  <c r="AC29" i="54"/>
  <c r="AC30" i="54" s="1"/>
  <c r="B21" i="29"/>
  <c r="C20" i="29"/>
  <c r="AC20" i="29"/>
  <c r="B31" i="54" l="1"/>
  <c r="C30" i="54"/>
  <c r="AC21" i="29"/>
  <c r="B22" i="29"/>
  <c r="C21" i="29"/>
  <c r="B32" i="54" l="1"/>
  <c r="C31" i="54"/>
  <c r="AC31" i="54"/>
  <c r="B23" i="29"/>
  <c r="C22" i="29"/>
  <c r="AC22" i="29"/>
  <c r="AC23" i="29" s="1"/>
  <c r="B33" i="54" l="1"/>
  <c r="C32" i="54"/>
  <c r="AC32" i="54"/>
  <c r="AC33" i="54" s="1"/>
  <c r="B24" i="29"/>
  <c r="C23" i="29"/>
  <c r="B34" i="54" l="1"/>
  <c r="C33" i="54"/>
  <c r="B25" i="29"/>
  <c r="C24" i="29"/>
  <c r="AC24" i="29"/>
  <c r="B35" i="54" l="1"/>
  <c r="C34" i="54"/>
  <c r="AC34" i="54"/>
  <c r="AC35" i="54" s="1"/>
  <c r="B26" i="29"/>
  <c r="C25" i="29"/>
  <c r="AC25" i="29"/>
  <c r="AC26" i="29" s="1"/>
  <c r="B36" i="54" l="1"/>
  <c r="C35" i="54"/>
  <c r="B27" i="29"/>
  <c r="C26" i="29"/>
  <c r="B37" i="54" l="1"/>
  <c r="C36" i="54"/>
  <c r="AC36" i="54"/>
  <c r="AC37" i="54" s="1"/>
  <c r="B28" i="29"/>
  <c r="C27" i="29"/>
  <c r="AC27" i="29"/>
  <c r="B38" i="54" l="1"/>
  <c r="C37" i="54"/>
  <c r="AC28" i="29"/>
  <c r="B29" i="29"/>
  <c r="C28" i="29"/>
  <c r="B39" i="54" l="1"/>
  <c r="C38" i="54"/>
  <c r="AC38" i="54"/>
  <c r="B30" i="29"/>
  <c r="C29" i="29"/>
  <c r="AC29" i="29"/>
  <c r="B40" i="54" l="1"/>
  <c r="C39" i="54"/>
  <c r="AC39" i="54"/>
  <c r="AC40" i="54" s="1"/>
  <c r="AC30" i="29"/>
  <c r="B31" i="29"/>
  <c r="C30" i="29"/>
  <c r="B41" i="54" l="1"/>
  <c r="C40" i="54"/>
  <c r="B32" i="29"/>
  <c r="C31" i="29"/>
  <c r="AC31" i="29"/>
  <c r="B42" i="54" l="1"/>
  <c r="C41" i="54"/>
  <c r="AC41" i="54"/>
  <c r="AC42" i="54" s="1"/>
  <c r="AC32" i="29"/>
  <c r="B33" i="29"/>
  <c r="C32" i="29"/>
  <c r="B43" i="54" l="1"/>
  <c r="C42" i="54"/>
  <c r="B34" i="29"/>
  <c r="C33" i="29"/>
  <c r="AC33" i="29"/>
  <c r="AC34" i="29" s="1"/>
  <c r="C43" i="54" l="1"/>
  <c r="B44" i="54"/>
  <c r="C44" i="54" s="1"/>
  <c r="AC43" i="54"/>
  <c r="B35" i="29"/>
  <c r="C34" i="29"/>
  <c r="B36" i="29" l="1"/>
  <c r="C35" i="29"/>
  <c r="AC35" i="29"/>
  <c r="AC36" i="29" s="1"/>
  <c r="B37" i="29" l="1"/>
  <c r="C36" i="29"/>
  <c r="B38" i="29" l="1"/>
  <c r="C37" i="29"/>
  <c r="AC37" i="29"/>
  <c r="AC38" i="29" l="1"/>
  <c r="B39" i="29"/>
  <c r="C38" i="29"/>
  <c r="B40" i="29" l="1"/>
  <c r="C39" i="29"/>
  <c r="AC39" i="29"/>
  <c r="AC40" i="29" s="1"/>
  <c r="B41" i="29" l="1"/>
  <c r="C40" i="29"/>
  <c r="B42" i="29" l="1"/>
  <c r="C41" i="29"/>
  <c r="AC41" i="29"/>
  <c r="AC42" i="29" l="1"/>
  <c r="B43" i="29"/>
  <c r="C42" i="29"/>
  <c r="C43" i="29" l="1"/>
  <c r="B44" i="29"/>
  <c r="C44" i="29" s="1"/>
  <c r="AC43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東北大学</author>
    <author>齋藤　良和</author>
  </authors>
  <commentList>
    <comment ref="D8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ここの3つの列「勤務時間」、「休憩時間等」、「労働時間数」欄は自動計算（(複数)業務の合計表示）のため入力不要しない。</t>
        </r>
      </text>
    </comment>
    <comment ref="H10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業務区分を選択してください。</t>
        </r>
      </text>
    </comment>
    <comment ref="H11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労働条件通知書に記載の職員番号（数字８桁）を記載してください。</t>
        </r>
      </text>
    </comment>
    <comment ref="H12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ＴＡの場合には科目名を記載してください。</t>
        </r>
      </text>
    </comment>
    <comment ref="L12" authorId="0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>外部資金RAの場合は、研究課題名を記載してください。</t>
        </r>
      </text>
    </comment>
    <comment ref="P12" authorId="1" shapeId="0" xr:uid="{FD886844-83DA-40B2-8D13-E74BE33909D9}">
      <text>
        <r>
          <rPr>
            <sz val="9"/>
            <color indexed="81"/>
            <rFont val="MS P ゴシック"/>
            <family val="3"/>
            <charset val="128"/>
          </rPr>
          <t xml:space="preserve">外部資金AAの場合は、研究課題名を記載してください。
</t>
        </r>
      </text>
    </comment>
    <comment ref="F23" authorId="0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>6時間以上勤務を行う場合は、45分以上休憩が必要です。取得していない場合は赤色になります。</t>
        </r>
      </text>
    </comment>
    <comment ref="G29" authorId="0" shapeId="0" xr:uid="{00000000-0006-0000-0100-000008000000}">
      <text>
        <r>
          <rPr>
            <sz val="9"/>
            <color indexed="81"/>
            <rFont val="MS P ゴシック"/>
            <family val="3"/>
            <charset val="128"/>
          </rPr>
          <t>7時間45分以上業務を行うと超過勤務となってしまうため、そのような勤務を行わないよう、業務を調整してください。</t>
        </r>
      </text>
    </comment>
  </commentList>
</comments>
</file>

<file path=xl/sharedStrings.xml><?xml version="1.0" encoding="utf-8"?>
<sst xmlns="http://schemas.openxmlformats.org/spreadsheetml/2006/main" count="325" uniqueCount="67">
  <si>
    <t>日</t>
    <rPh sb="0" eb="1">
      <t>ニチ</t>
    </rPh>
    <phoneticPr fontId="1"/>
  </si>
  <si>
    <t>曜日</t>
    <rPh sb="0" eb="2">
      <t>ヨウビ</t>
    </rPh>
    <phoneticPr fontId="1"/>
  </si>
  <si>
    <t>合計時間数</t>
    <rPh sb="0" eb="2">
      <t>ゴウケイ</t>
    </rPh>
    <rPh sb="2" eb="5">
      <t>ジカンスウ</t>
    </rPh>
    <phoneticPr fontId="1"/>
  </si>
  <si>
    <r>
      <t>年</t>
    </r>
    <r>
      <rPr>
        <sz val="8"/>
        <rFont val="ＭＳ Ｐ明朝"/>
        <family val="1"/>
        <charset val="128"/>
      </rPr>
      <t>（西暦）</t>
    </r>
    <rPh sb="0" eb="1">
      <t>ネン</t>
    </rPh>
    <rPh sb="2" eb="4">
      <t>セイレキ</t>
    </rPh>
    <phoneticPr fontId="1"/>
  </si>
  <si>
    <t>月</t>
    <rPh sb="0" eb="1">
      <t>ツキ</t>
    </rPh>
    <phoneticPr fontId="1"/>
  </si>
  <si>
    <t>氏名</t>
    <rPh sb="0" eb="2">
      <t>シメイ</t>
    </rPh>
    <phoneticPr fontId="1"/>
  </si>
  <si>
    <t>従事日誌（学生（TA・RA・AA）用）</t>
    <rPh sb="0" eb="2">
      <t>ジュウジ</t>
    </rPh>
    <rPh sb="2" eb="4">
      <t>ニッシ</t>
    </rPh>
    <rPh sb="5" eb="7">
      <t>ガクセイ</t>
    </rPh>
    <rPh sb="17" eb="18">
      <t>ヨウ</t>
    </rPh>
    <phoneticPr fontId="1"/>
  </si>
  <si>
    <t>労働時間数のうち各業務ごとの業務従事時間数</t>
    <rPh sb="0" eb="2">
      <t>ロウドウ</t>
    </rPh>
    <rPh sb="2" eb="4">
      <t>ジカン</t>
    </rPh>
    <rPh sb="4" eb="5">
      <t>スウ</t>
    </rPh>
    <rPh sb="8" eb="11">
      <t>カクギョウム</t>
    </rPh>
    <rPh sb="14" eb="16">
      <t>ギョウム</t>
    </rPh>
    <rPh sb="16" eb="18">
      <t>ジュウジ</t>
    </rPh>
    <rPh sb="18" eb="21">
      <t>ジカンスウ</t>
    </rPh>
    <phoneticPr fontId="1"/>
  </si>
  <si>
    <t>学籍番号</t>
    <rPh sb="0" eb="2">
      <t>ガクセキ</t>
    </rPh>
    <rPh sb="2" eb="4">
      <t>バンゴウ</t>
    </rPh>
    <phoneticPr fontId="1"/>
  </si>
  <si>
    <t>勤務時間</t>
    <rPh sb="0" eb="2">
      <t>キンム</t>
    </rPh>
    <rPh sb="2" eb="4">
      <t>ジカン</t>
    </rPh>
    <phoneticPr fontId="1"/>
  </si>
  <si>
    <t>休憩時間等</t>
    <rPh sb="0" eb="2">
      <t>キュウケイ</t>
    </rPh>
    <rPh sb="2" eb="4">
      <t>ジカン</t>
    </rPh>
    <rPh sb="4" eb="5">
      <t>トウ</t>
    </rPh>
    <phoneticPr fontId="1"/>
  </si>
  <si>
    <t>始業</t>
    <rPh sb="0" eb="2">
      <t>シギョウ</t>
    </rPh>
    <phoneticPr fontId="1"/>
  </si>
  <si>
    <t>終業</t>
    <rPh sb="0" eb="2">
      <t>シュウギョウ</t>
    </rPh>
    <phoneticPr fontId="1"/>
  </si>
  <si>
    <t>労働時間数</t>
    <rPh sb="0" eb="2">
      <t>ロウドウ</t>
    </rPh>
    <rPh sb="2" eb="5">
      <t>ジカンスウ</t>
    </rPh>
    <phoneticPr fontId="1"/>
  </si>
  <si>
    <t>始業</t>
    <rPh sb="0" eb="2">
      <t>シギョウ</t>
    </rPh>
    <phoneticPr fontId="1"/>
  </si>
  <si>
    <t>自然科学実験</t>
    <rPh sb="0" eb="2">
      <t>シゼン</t>
    </rPh>
    <rPh sb="2" eb="4">
      <t>カガク</t>
    </rPh>
    <rPh sb="4" eb="6">
      <t>ジッケン</t>
    </rPh>
    <phoneticPr fontId="1"/>
  </si>
  <si>
    <t>物質階層を紡ぐ科学フロンティアの新展開</t>
    <rPh sb="0" eb="2">
      <t>ブッシツ</t>
    </rPh>
    <rPh sb="2" eb="4">
      <t>カイソウ</t>
    </rPh>
    <rPh sb="5" eb="6">
      <t>ツム</t>
    </rPh>
    <rPh sb="7" eb="9">
      <t>カガク</t>
    </rPh>
    <rPh sb="16" eb="19">
      <t>シンテンカイ</t>
    </rPh>
    <phoneticPr fontId="1"/>
  </si>
  <si>
    <t>1314XXXX</t>
    <phoneticPr fontId="1"/>
  </si>
  <si>
    <t>1345XXXX</t>
    <phoneticPr fontId="1"/>
  </si>
  <si>
    <t>1623XXXX</t>
    <phoneticPr fontId="1"/>
  </si>
  <si>
    <t>業務①</t>
    <rPh sb="0" eb="2">
      <t>ギョウム</t>
    </rPh>
    <phoneticPr fontId="1"/>
  </si>
  <si>
    <t>業務②</t>
    <rPh sb="0" eb="2">
      <t>ギョウム</t>
    </rPh>
    <phoneticPr fontId="1"/>
  </si>
  <si>
    <t>業務③</t>
    <rPh sb="0" eb="2">
      <t>ギョウム</t>
    </rPh>
    <phoneticPr fontId="1"/>
  </si>
  <si>
    <t>業務④</t>
    <rPh sb="0" eb="2">
      <t>ギョウム</t>
    </rPh>
    <phoneticPr fontId="1"/>
  </si>
  <si>
    <t>休憩
開始</t>
    <rPh sb="0" eb="2">
      <t>キュウケイ</t>
    </rPh>
    <rPh sb="3" eb="5">
      <t>カイシ</t>
    </rPh>
    <phoneticPr fontId="1"/>
  </si>
  <si>
    <t>休憩
終了</t>
    <rPh sb="0" eb="2">
      <t>キュウケイ</t>
    </rPh>
    <rPh sb="3" eb="5">
      <t>シュウリョウ</t>
    </rPh>
    <phoneticPr fontId="1"/>
  </si>
  <si>
    <t>ＴＡ（全学教育科目）</t>
    <rPh sb="3" eb="5">
      <t>ゼンガク</t>
    </rPh>
    <rPh sb="5" eb="7">
      <t>キョウイク</t>
    </rPh>
    <rPh sb="7" eb="9">
      <t>カモク</t>
    </rPh>
    <phoneticPr fontId="1"/>
  </si>
  <si>
    <t>業務⑤</t>
    <rPh sb="0" eb="2">
      <t>ギョウム</t>
    </rPh>
    <phoneticPr fontId="1"/>
  </si>
  <si>
    <t>・</t>
    <phoneticPr fontId="1"/>
  </si>
  <si>
    <t>＜備考＞</t>
    <rPh sb="1" eb="3">
      <t>ビコウ</t>
    </rPh>
    <phoneticPr fontId="1"/>
  </si>
  <si>
    <t>＜勤務上の注意＞</t>
    <rPh sb="1" eb="3">
      <t>キンム</t>
    </rPh>
    <rPh sb="3" eb="4">
      <t>ジョウ</t>
    </rPh>
    <rPh sb="5" eb="7">
      <t>チュウイ</t>
    </rPh>
    <phoneticPr fontId="1"/>
  </si>
  <si>
    <t>ＲＡ（外部資金ＲＡ）</t>
    <rPh sb="3" eb="5">
      <t>ガイブ</t>
    </rPh>
    <rPh sb="5" eb="7">
      <t>シキン</t>
    </rPh>
    <phoneticPr fontId="1"/>
  </si>
  <si>
    <t>B7YD9999</t>
    <phoneticPr fontId="1"/>
  </si>
  <si>
    <t>薬学　太郎</t>
    <rPh sb="0" eb="2">
      <t>ヤクガク</t>
    </rPh>
    <rPh sb="3" eb="5">
      <t>タロウ</t>
    </rPh>
    <phoneticPr fontId="1"/>
  </si>
  <si>
    <t>分野名</t>
    <rPh sb="0" eb="2">
      <t>ブンヤ</t>
    </rPh>
    <rPh sb="2" eb="3">
      <t>メイ</t>
    </rPh>
    <phoneticPr fontId="1"/>
  </si>
  <si>
    <t>○○化学分野</t>
    <rPh sb="2" eb="4">
      <t>カガク</t>
    </rPh>
    <rPh sb="4" eb="6">
      <t>ブンヤ</t>
    </rPh>
    <phoneticPr fontId="1"/>
  </si>
  <si>
    <t>分野名等</t>
    <rPh sb="0" eb="2">
      <t>ブンヤ</t>
    </rPh>
    <rPh sb="2" eb="3">
      <t>メイ</t>
    </rPh>
    <rPh sb="3" eb="4">
      <t>トウ</t>
    </rPh>
    <phoneticPr fontId="1"/>
  </si>
  <si>
    <t>１日の勤務時間が７時間４５分、週３０時間（週５日）を超えて勤務することは、出来ません。</t>
    <rPh sb="1" eb="2">
      <t>ニチ</t>
    </rPh>
    <rPh sb="3" eb="5">
      <t>キンム</t>
    </rPh>
    <rPh sb="5" eb="7">
      <t>ジカン</t>
    </rPh>
    <rPh sb="9" eb="11">
      <t>ジカン</t>
    </rPh>
    <rPh sb="13" eb="14">
      <t>フン</t>
    </rPh>
    <rPh sb="15" eb="16">
      <t>シュウ</t>
    </rPh>
    <rPh sb="18" eb="20">
      <t>ジカン</t>
    </rPh>
    <rPh sb="21" eb="22">
      <t>シュウ</t>
    </rPh>
    <rPh sb="23" eb="24">
      <t>ヒ</t>
    </rPh>
    <rPh sb="26" eb="27">
      <t>コ</t>
    </rPh>
    <rPh sb="29" eb="31">
      <t>キンム</t>
    </rPh>
    <rPh sb="37" eb="39">
      <t>デキ</t>
    </rPh>
    <phoneticPr fontId="1"/>
  </si>
  <si>
    <t>勤務時間が１日６時間を超える場合は、途中に４５分以上の休憩を取得してください。</t>
    <rPh sb="0" eb="2">
      <t>キンム</t>
    </rPh>
    <rPh sb="2" eb="4">
      <t>ジカン</t>
    </rPh>
    <rPh sb="6" eb="7">
      <t>ニチ</t>
    </rPh>
    <rPh sb="8" eb="10">
      <t>ジカン</t>
    </rPh>
    <rPh sb="11" eb="12">
      <t>コ</t>
    </rPh>
    <rPh sb="14" eb="16">
      <t>バアイ</t>
    </rPh>
    <rPh sb="18" eb="20">
      <t>トチュウ</t>
    </rPh>
    <rPh sb="23" eb="24">
      <t>フン</t>
    </rPh>
    <rPh sb="24" eb="26">
      <t>イジョウ</t>
    </rPh>
    <rPh sb="27" eb="29">
      <t>キュウケイ</t>
    </rPh>
    <rPh sb="30" eb="32">
      <t>シュトク</t>
    </rPh>
    <phoneticPr fontId="1"/>
  </si>
  <si>
    <t>深夜勤務時間帯（午後１０時～翌午前５時）に勤務を行うことはできません。</t>
    <rPh sb="0" eb="2">
      <t>シンヤ</t>
    </rPh>
    <rPh sb="2" eb="4">
      <t>キンム</t>
    </rPh>
    <rPh sb="4" eb="6">
      <t>ジカン</t>
    </rPh>
    <rPh sb="6" eb="7">
      <t>タイ</t>
    </rPh>
    <rPh sb="8" eb="10">
      <t>ゴゴ</t>
    </rPh>
    <rPh sb="12" eb="13">
      <t>ジ</t>
    </rPh>
    <rPh sb="14" eb="15">
      <t>ヨク</t>
    </rPh>
    <rPh sb="15" eb="17">
      <t>ゴゼン</t>
    </rPh>
    <rPh sb="18" eb="19">
      <t>ジ</t>
    </rPh>
    <rPh sb="21" eb="23">
      <t>キンム</t>
    </rPh>
    <rPh sb="24" eb="25">
      <t>オコナ</t>
    </rPh>
    <phoneticPr fontId="1"/>
  </si>
  <si>
    <t>祝日</t>
    <rPh sb="0" eb="2">
      <t>シュクジツ</t>
    </rPh>
    <phoneticPr fontId="19"/>
  </si>
  <si>
    <t>元日</t>
  </si>
  <si>
    <t>ＴＡ（研究科ＴＡ）</t>
    <rPh sb="3" eb="6">
      <t>ケンキュウカ</t>
    </rPh>
    <phoneticPr fontId="1"/>
  </si>
  <si>
    <t>振替休日</t>
  </si>
  <si>
    <t>ＴＡ（医療薬学基礎実習ＴＡ）</t>
    <rPh sb="3" eb="5">
      <t>イリョウ</t>
    </rPh>
    <rPh sb="5" eb="7">
      <t>ヤクガク</t>
    </rPh>
    <rPh sb="7" eb="9">
      <t>キソ</t>
    </rPh>
    <rPh sb="9" eb="11">
      <t>ジッシュウ</t>
    </rPh>
    <phoneticPr fontId="1"/>
  </si>
  <si>
    <t>ＲＡ（研究科ＲＡ）</t>
    <rPh sb="3" eb="6">
      <t>ケンキュウカ</t>
    </rPh>
    <phoneticPr fontId="1"/>
  </si>
  <si>
    <t>成人の日</t>
  </si>
  <si>
    <t>建国記念の日</t>
  </si>
  <si>
    <t>ＡＡ（動物舎）</t>
    <rPh sb="3" eb="5">
      <t>ドウブツ</t>
    </rPh>
    <rPh sb="5" eb="6">
      <t>シャ</t>
    </rPh>
    <phoneticPr fontId="1"/>
  </si>
  <si>
    <t>春分の日</t>
  </si>
  <si>
    <t>ＡＡ</t>
    <phoneticPr fontId="1"/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</si>
  <si>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</si>
  <si>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</si>
  <si>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</si>
  <si>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</si>
  <si>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</si>
  <si>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</si>
  <si>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</si>
  <si>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</si>
  <si>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文化の日</t>
  </si>
  <si>
    <t>勤労感謝の日</t>
  </si>
  <si>
    <t>天皇誕生日</t>
  </si>
  <si>
    <t>国民の休日</t>
  </si>
  <si>
    <t>スポーツの日</t>
  </si>
  <si>
    <t>ＴＡ（全学教育TA）</t>
    <rPh sb="3" eb="5">
      <t>ゼンガク</t>
    </rPh>
    <rPh sb="5" eb="7">
      <t>キョウイク</t>
    </rPh>
    <phoneticPr fontId="1"/>
  </si>
  <si>
    <t>ＡＡ（外部資金）</t>
    <rPh sb="3" eb="5">
      <t>ガイブ</t>
    </rPh>
    <rPh sb="5" eb="7">
      <t>シキン</t>
    </rPh>
    <phoneticPr fontId="1"/>
  </si>
  <si>
    <t>「構造情報を活用したSLC膜輸送タンパク質に対する創薬研究」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</si>
</sst>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h]:mm"/>
    <numFmt numFmtId="177" formatCode="d"/>
    <numFmt numFmtId="178" formatCode="[$-411]aaa"/>
    <numFmt numFmtId="179" formatCode="aaa"/>
  </numFmts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明朝"/>
      <family val="1"/>
      <charset val="128"/>
    </font>
    <font>
      <b/>
      <sz val="1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CC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52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13" xfId="0" applyFont="1" applyBorder="1">
      <alignment vertical="center"/>
    </xf>
    <xf numFmtId="177" fontId="6" fillId="0" borderId="5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3" borderId="16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176" fontId="2" fillId="3" borderId="17" xfId="0" applyNumberFormat="1" applyFont="1" applyFill="1" applyBorder="1" applyAlignment="1">
      <alignment horizontal="center" vertical="center"/>
    </xf>
    <xf numFmtId="176" fontId="2" fillId="3" borderId="15" xfId="0" applyNumberFormat="1" applyFont="1" applyFill="1" applyBorder="1" applyAlignment="1">
      <alignment horizontal="center" vertical="center"/>
    </xf>
    <xf numFmtId="176" fontId="2" fillId="3" borderId="10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1" xfId="0" applyNumberFormat="1" applyFont="1" applyFill="1" applyBorder="1" applyAlignment="1">
      <alignment horizontal="center" vertical="center"/>
    </xf>
    <xf numFmtId="176" fontId="2" fillId="3" borderId="7" xfId="0" applyNumberFormat="1" applyFont="1" applyFill="1" applyBorder="1" applyAlignment="1">
      <alignment horizontal="center" vertical="center"/>
    </xf>
    <xf numFmtId="176" fontId="2" fillId="0" borderId="46" xfId="0" applyNumberFormat="1" applyFont="1" applyBorder="1" applyAlignment="1">
      <alignment horizontal="center" vertical="center"/>
    </xf>
    <xf numFmtId="176" fontId="2" fillId="0" borderId="47" xfId="0" applyNumberFormat="1" applyFont="1" applyBorder="1" applyAlignment="1">
      <alignment horizontal="center" vertical="center"/>
    </xf>
    <xf numFmtId="176" fontId="2" fillId="0" borderId="48" xfId="0" applyNumberFormat="1" applyFont="1" applyBorder="1" applyAlignment="1">
      <alignment horizontal="center" vertical="center"/>
    </xf>
    <xf numFmtId="176" fontId="2" fillId="0" borderId="49" xfId="0" applyNumberFormat="1" applyFont="1" applyBorder="1" applyAlignment="1">
      <alignment horizontal="center" vertical="center"/>
    </xf>
    <xf numFmtId="176" fontId="2" fillId="0" borderId="50" xfId="0" applyNumberFormat="1" applyFont="1" applyBorder="1" applyAlignment="1">
      <alignment horizontal="center" vertical="center"/>
    </xf>
    <xf numFmtId="176" fontId="2" fillId="0" borderId="51" xfId="0" applyNumberFormat="1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 wrapText="1"/>
    </xf>
    <xf numFmtId="176" fontId="2" fillId="0" borderId="59" xfId="0" applyNumberFormat="1" applyFont="1" applyBorder="1" applyAlignment="1">
      <alignment horizontal="center" vertical="center"/>
    </xf>
    <xf numFmtId="176" fontId="2" fillId="0" borderId="60" xfId="0" applyNumberFormat="1" applyFont="1" applyBorder="1" applyAlignment="1">
      <alignment horizontal="center" vertical="center"/>
    </xf>
    <xf numFmtId="176" fontId="2" fillId="0" borderId="61" xfId="0" applyNumberFormat="1" applyFont="1" applyBorder="1" applyAlignment="1">
      <alignment horizontal="center" vertical="center"/>
    </xf>
    <xf numFmtId="178" fontId="6" fillId="0" borderId="8" xfId="0" applyNumberFormat="1" applyFont="1" applyBorder="1" applyAlignment="1">
      <alignment horizontal="center" vertical="center"/>
    </xf>
    <xf numFmtId="178" fontId="6" fillId="0" borderId="9" xfId="0" applyNumberFormat="1" applyFont="1" applyBorder="1" applyAlignment="1">
      <alignment horizontal="center" vertical="center"/>
    </xf>
    <xf numFmtId="178" fontId="6" fillId="0" borderId="26" xfId="0" applyNumberFormat="1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 wrapText="1"/>
    </xf>
    <xf numFmtId="176" fontId="2" fillId="0" borderId="69" xfId="0" applyNumberFormat="1" applyFont="1" applyBorder="1" applyAlignment="1">
      <alignment horizontal="center" vertical="center"/>
    </xf>
    <xf numFmtId="176" fontId="2" fillId="0" borderId="70" xfId="0" applyNumberFormat="1" applyFont="1" applyBorder="1" applyAlignment="1">
      <alignment horizontal="center" vertical="center"/>
    </xf>
    <xf numFmtId="176" fontId="2" fillId="0" borderId="71" xfId="0" applyNumberFormat="1" applyFont="1" applyBorder="1" applyAlignment="1">
      <alignment horizontal="center" vertical="center"/>
    </xf>
    <xf numFmtId="176" fontId="2" fillId="0" borderId="72" xfId="0" applyNumberFormat="1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176" fontId="3" fillId="2" borderId="31" xfId="0" applyNumberFormat="1" applyFont="1" applyFill="1" applyBorder="1" applyAlignment="1">
      <alignment horizontal="center" vertical="center"/>
    </xf>
    <xf numFmtId="0" fontId="2" fillId="0" borderId="41" xfId="0" applyFont="1" applyBorder="1" applyAlignment="1">
      <alignment vertical="center" wrapText="1"/>
    </xf>
    <xf numFmtId="0" fontId="3" fillId="0" borderId="35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53" xfId="0" applyFont="1" applyBorder="1">
      <alignment vertical="center"/>
    </xf>
    <xf numFmtId="0" fontId="2" fillId="0" borderId="53" xfId="0" applyFont="1" applyBorder="1" applyAlignment="1">
      <alignment vertical="center" wrapText="1"/>
    </xf>
    <xf numFmtId="0" fontId="3" fillId="0" borderId="37" xfId="0" applyFont="1" applyBorder="1" applyAlignment="1">
      <alignment horizontal="right" vertical="center"/>
    </xf>
    <xf numFmtId="176" fontId="3" fillId="0" borderId="0" xfId="0" applyNumberFormat="1" applyFont="1">
      <alignment vertical="center"/>
    </xf>
    <xf numFmtId="176" fontId="17" fillId="0" borderId="49" xfId="0" applyNumberFormat="1" applyFont="1" applyBorder="1" applyAlignment="1">
      <alignment horizontal="center" vertical="center"/>
    </xf>
    <xf numFmtId="176" fontId="17" fillId="0" borderId="60" xfId="0" applyNumberFormat="1" applyFont="1" applyBorder="1" applyAlignment="1">
      <alignment horizontal="center" vertical="center"/>
    </xf>
    <xf numFmtId="176" fontId="17" fillId="0" borderId="48" xfId="0" applyNumberFormat="1" applyFont="1" applyBorder="1" applyAlignment="1">
      <alignment horizontal="center" vertical="center"/>
    </xf>
    <xf numFmtId="176" fontId="2" fillId="0" borderId="47" xfId="0" applyNumberFormat="1" applyFont="1" applyBorder="1" applyAlignment="1" applyProtection="1">
      <alignment horizontal="center" vertical="center"/>
      <protection locked="0"/>
    </xf>
    <xf numFmtId="176" fontId="2" fillId="0" borderId="59" xfId="0" applyNumberFormat="1" applyFont="1" applyBorder="1" applyAlignment="1" applyProtection="1">
      <alignment horizontal="center" vertical="center"/>
      <protection locked="0"/>
    </xf>
    <xf numFmtId="176" fontId="2" fillId="0" borderId="46" xfId="0" applyNumberFormat="1" applyFont="1" applyBorder="1" applyAlignment="1" applyProtection="1">
      <alignment horizontal="center" vertical="center"/>
      <protection locked="0"/>
    </xf>
    <xf numFmtId="176" fontId="2" fillId="0" borderId="49" xfId="0" applyNumberFormat="1" applyFont="1" applyBorder="1" applyAlignment="1" applyProtection="1">
      <alignment horizontal="center" vertical="center"/>
      <protection locked="0"/>
    </xf>
    <xf numFmtId="176" fontId="2" fillId="0" borderId="60" xfId="0" applyNumberFormat="1" applyFont="1" applyBorder="1" applyAlignment="1" applyProtection="1">
      <alignment horizontal="center" vertical="center"/>
      <protection locked="0"/>
    </xf>
    <xf numFmtId="176" fontId="2" fillId="0" borderId="48" xfId="0" applyNumberFormat="1" applyFont="1" applyBorder="1" applyAlignment="1" applyProtection="1">
      <alignment horizontal="center" vertical="center"/>
      <protection locked="0"/>
    </xf>
    <xf numFmtId="176" fontId="2" fillId="0" borderId="51" xfId="0" applyNumberFormat="1" applyFont="1" applyBorder="1" applyAlignment="1" applyProtection="1">
      <alignment horizontal="center" vertical="center"/>
      <protection locked="0"/>
    </xf>
    <xf numFmtId="176" fontId="2" fillId="0" borderId="61" xfId="0" applyNumberFormat="1" applyFont="1" applyBorder="1" applyAlignment="1" applyProtection="1">
      <alignment horizontal="center" vertical="center"/>
      <protection locked="0"/>
    </xf>
    <xf numFmtId="176" fontId="2" fillId="0" borderId="50" xfId="0" applyNumberFormat="1" applyFont="1" applyBorder="1" applyAlignment="1" applyProtection="1">
      <alignment horizontal="center" vertical="center"/>
      <protection locked="0"/>
    </xf>
    <xf numFmtId="176" fontId="2" fillId="0" borderId="69" xfId="0" applyNumberFormat="1" applyFont="1" applyBorder="1" applyAlignment="1" applyProtection="1">
      <alignment horizontal="center" vertical="center"/>
      <protection locked="0"/>
    </xf>
    <xf numFmtId="176" fontId="2" fillId="0" borderId="70" xfId="0" applyNumberFormat="1" applyFont="1" applyBorder="1" applyAlignment="1" applyProtection="1">
      <alignment horizontal="center" vertical="center"/>
      <protection locked="0"/>
    </xf>
    <xf numFmtId="176" fontId="2" fillId="0" borderId="71" xfId="0" applyNumberFormat="1" applyFont="1" applyBorder="1" applyAlignment="1" applyProtection="1">
      <alignment horizontal="center" vertical="center"/>
      <protection locked="0"/>
    </xf>
    <xf numFmtId="176" fontId="2" fillId="0" borderId="72" xfId="0" applyNumberFormat="1" applyFont="1" applyBorder="1" applyAlignment="1" applyProtection="1">
      <alignment horizontal="center" vertical="center"/>
      <protection locked="0"/>
    </xf>
    <xf numFmtId="0" fontId="18" fillId="0" borderId="2" xfId="0" applyFont="1" applyBorder="1">
      <alignment vertical="center"/>
    </xf>
    <xf numFmtId="0" fontId="20" fillId="0" borderId="0" xfId="1" applyFont="1"/>
    <xf numFmtId="0" fontId="11" fillId="0" borderId="0" xfId="1"/>
    <xf numFmtId="14" fontId="18" fillId="0" borderId="2" xfId="0" applyNumberFormat="1" applyFont="1" applyBorder="1">
      <alignment vertical="center"/>
    </xf>
    <xf numFmtId="179" fontId="18" fillId="0" borderId="2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4" borderId="75" xfId="0" applyFont="1" applyFill="1" applyBorder="1" applyAlignment="1" applyProtection="1">
      <alignment horizontal="center" vertical="center" wrapText="1"/>
      <protection locked="0"/>
    </xf>
    <xf numFmtId="0" fontId="10" fillId="4" borderId="76" xfId="0" applyFont="1" applyFill="1" applyBorder="1" applyAlignment="1" applyProtection="1">
      <alignment horizontal="center" vertical="center" wrapText="1"/>
      <protection locked="0"/>
    </xf>
    <xf numFmtId="0" fontId="10" fillId="4" borderId="77" xfId="0" applyFont="1" applyFill="1" applyBorder="1" applyAlignment="1" applyProtection="1">
      <alignment horizontal="center" vertical="center" wrapText="1"/>
      <protection locked="0"/>
    </xf>
    <xf numFmtId="176" fontId="3" fillId="2" borderId="62" xfId="0" applyNumberFormat="1" applyFont="1" applyFill="1" applyBorder="1" applyAlignment="1">
      <alignment horizontal="center" vertical="center"/>
    </xf>
    <xf numFmtId="176" fontId="3" fillId="2" borderId="63" xfId="0" applyNumberFormat="1" applyFont="1" applyFill="1" applyBorder="1" applyAlignment="1">
      <alignment horizontal="center" vertical="center"/>
    </xf>
    <xf numFmtId="176" fontId="3" fillId="2" borderId="64" xfId="0" applyNumberFormat="1" applyFont="1" applyFill="1" applyBorder="1" applyAlignment="1">
      <alignment horizontal="center" vertical="center"/>
    </xf>
    <xf numFmtId="0" fontId="4" fillId="4" borderId="37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center" vertical="center" wrapText="1"/>
      <protection locked="0"/>
    </xf>
    <xf numFmtId="0" fontId="4" fillId="4" borderId="3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textRotation="255"/>
    </xf>
    <xf numFmtId="0" fontId="12" fillId="0" borderId="33" xfId="0" applyFont="1" applyBorder="1" applyAlignment="1">
      <alignment horizontal="center" vertical="center" textRotation="255"/>
    </xf>
    <xf numFmtId="0" fontId="12" fillId="0" borderId="26" xfId="0" applyFont="1" applyBorder="1" applyAlignment="1">
      <alignment horizontal="center" vertical="center" textRotation="255"/>
    </xf>
    <xf numFmtId="0" fontId="12" fillId="0" borderId="30" xfId="0" applyFont="1" applyBorder="1" applyAlignment="1">
      <alignment horizontal="center" vertical="center" textRotation="255" wrapText="1"/>
    </xf>
    <xf numFmtId="0" fontId="12" fillId="0" borderId="36" xfId="0" applyFont="1" applyBorder="1" applyAlignment="1">
      <alignment horizontal="center" vertical="center" textRotation="255" wrapText="1"/>
    </xf>
    <xf numFmtId="0" fontId="12" fillId="0" borderId="31" xfId="0" applyFont="1" applyBorder="1" applyAlignment="1">
      <alignment horizontal="center" vertical="center" textRotation="255" wrapText="1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4" fillId="5" borderId="37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locked="0"/>
    </xf>
    <xf numFmtId="0" fontId="4" fillId="5" borderId="35" xfId="0" applyFont="1" applyFill="1" applyBorder="1" applyAlignment="1" applyProtection="1">
      <alignment horizontal="center" vertical="center" wrapText="1"/>
      <protection locked="0"/>
    </xf>
    <xf numFmtId="49" fontId="10" fillId="4" borderId="54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57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5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3" fillId="0" borderId="37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35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49" fontId="10" fillId="5" borderId="54" xfId="0" applyNumberFormat="1" applyFont="1" applyFill="1" applyBorder="1" applyAlignment="1" applyProtection="1">
      <alignment horizontal="center" vertical="center" wrapText="1"/>
      <protection locked="0"/>
    </xf>
    <xf numFmtId="49" fontId="10" fillId="5" borderId="57" xfId="0" applyNumberFormat="1" applyFont="1" applyFill="1" applyBorder="1" applyAlignment="1" applyProtection="1">
      <alignment horizontal="center" vertical="center" wrapText="1"/>
      <protection locked="0"/>
    </xf>
    <xf numFmtId="49" fontId="10" fillId="5" borderId="55" xfId="0" applyNumberFormat="1" applyFont="1" applyFill="1" applyBorder="1" applyAlignment="1" applyProtection="1">
      <alignment horizontal="center" vertical="center" wrapText="1"/>
      <protection locked="0"/>
    </xf>
    <xf numFmtId="20" fontId="2" fillId="2" borderId="39" xfId="0" applyNumberFormat="1" applyFont="1" applyFill="1" applyBorder="1" applyAlignment="1">
      <alignment horizontal="center" vertical="center"/>
    </xf>
    <xf numFmtId="20" fontId="2" fillId="2" borderId="73" xfId="0" applyNumberFormat="1" applyFont="1" applyFill="1" applyBorder="1" applyAlignment="1">
      <alignment horizontal="center" vertical="center"/>
    </xf>
    <xf numFmtId="20" fontId="2" fillId="2" borderId="14" xfId="0" applyNumberFormat="1" applyFont="1" applyFill="1" applyBorder="1" applyAlignment="1">
      <alignment horizontal="center" vertical="center"/>
    </xf>
    <xf numFmtId="176" fontId="3" fillId="2" borderId="74" xfId="0" applyNumberFormat="1" applyFont="1" applyFill="1" applyBorder="1" applyAlignment="1">
      <alignment horizontal="center" vertical="center"/>
    </xf>
    <xf numFmtId="0" fontId="10" fillId="5" borderId="75" xfId="0" applyFont="1" applyFill="1" applyBorder="1" applyAlignment="1" applyProtection="1">
      <alignment horizontal="center" vertical="center" wrapText="1"/>
      <protection locked="0"/>
    </xf>
    <xf numFmtId="0" fontId="10" fillId="5" borderId="76" xfId="0" applyFont="1" applyFill="1" applyBorder="1" applyAlignment="1" applyProtection="1">
      <alignment horizontal="center" vertical="center" wrapText="1"/>
      <protection locked="0"/>
    </xf>
    <xf numFmtId="0" fontId="10" fillId="5" borderId="77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5" fillId="4" borderId="42" xfId="0" applyFont="1" applyFill="1" applyBorder="1" applyAlignment="1">
      <alignment horizontal="center" vertical="center" wrapText="1"/>
    </xf>
    <xf numFmtId="0" fontId="15" fillId="4" borderId="56" xfId="0" applyFont="1" applyFill="1" applyBorder="1" applyAlignment="1">
      <alignment horizontal="center" vertical="center" wrapText="1"/>
    </xf>
    <xf numFmtId="0" fontId="15" fillId="4" borderId="43" xfId="0" applyFont="1" applyFill="1" applyBorder="1" applyAlignment="1">
      <alignment horizontal="center" vertical="center" wrapText="1"/>
    </xf>
    <xf numFmtId="0" fontId="15" fillId="4" borderId="66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/>
    </xf>
    <xf numFmtId="0" fontId="16" fillId="4" borderId="38" xfId="0" applyFont="1" applyFill="1" applyBorder="1" applyAlignment="1">
      <alignment horizontal="center" vertical="center" wrapText="1"/>
    </xf>
    <xf numFmtId="49" fontId="15" fillId="4" borderId="54" xfId="0" applyNumberFormat="1" applyFont="1" applyFill="1" applyBorder="1" applyAlignment="1">
      <alignment horizontal="center" vertical="center" wrapText="1"/>
    </xf>
    <xf numFmtId="49" fontId="15" fillId="4" borderId="57" xfId="0" applyNumberFormat="1" applyFont="1" applyFill="1" applyBorder="1" applyAlignment="1">
      <alignment horizontal="center" vertical="center" wrapText="1"/>
    </xf>
    <xf numFmtId="49" fontId="15" fillId="4" borderId="55" xfId="0" applyNumberFormat="1" applyFont="1" applyFill="1" applyBorder="1" applyAlignment="1">
      <alignment horizontal="center" vertical="center" wrapText="1"/>
    </xf>
    <xf numFmtId="49" fontId="15" fillId="4" borderId="6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5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6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6" tint="0.79998168889431442"/>
        </patternFill>
      </fill>
    </dxf>
    <dxf>
      <fill>
        <patternFill>
          <bgColor rgb="FFFFCCCC"/>
        </patternFill>
      </fill>
    </dxf>
    <dxf>
      <fill>
        <patternFill>
          <bgColor theme="6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6" tint="0.79998168889431442"/>
        </patternFill>
      </fill>
    </dxf>
    <dxf>
      <fill>
        <patternFill>
          <bgColor rgb="FFFFCCCC"/>
        </patternFill>
      </fill>
    </dxf>
    <dxf>
      <fill>
        <patternFill>
          <bgColor theme="6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6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6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FFCCCC"/>
      <color rgb="FFFFCC99"/>
      <color rgb="FFFFFF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3</xdr:col>
      <xdr:colOff>38100</xdr:colOff>
      <xdr:row>4</xdr:row>
      <xdr:rowOff>276224</xdr:rowOff>
    </xdr:from>
    <xdr:to>
      <xdr:col>7</xdr:col>
      <xdr:colOff>9525</xdr:colOff>
      <xdr:row>6</xdr:row>
      <xdr:rowOff>247649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16200000">
          <a:off x="1376362" y="881062"/>
          <a:ext cx="428625" cy="1771650"/>
        </a:xfrm>
        <a:prstGeom prst="rightBrace">
          <a:avLst>
            <a:gd name="adj1" fmla="val 8333"/>
            <a:gd name="adj2" fmla="val 6828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352425</xdr:colOff>
      <xdr:row>2</xdr:row>
      <xdr:rowOff>219075</xdr:rowOff>
    </xdr:from>
    <xdr:to>
      <xdr:col>18</xdr:col>
      <xdr:colOff>95250</xdr:colOff>
      <xdr:row>4</xdr:row>
      <xdr:rowOff>152400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076700" y="733425"/>
          <a:ext cx="3095625" cy="6953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朱書き箇所が要入力項目です。　　　　　　　　　　業務は最大で５つまで入力できる様式です。　　　</a:t>
          </a:r>
          <a:r>
            <a:rPr kumimoji="1" lang="en-US" altLang="ja-JP" sz="1100" b="1">
              <a:solidFill>
                <a:srgbClr val="FF0000"/>
              </a:solidFill>
              <a:latin typeface="+mn-ea"/>
              <a:ea typeface="+mn-ea"/>
            </a:rPr>
            <a:t>TA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は科目ごとに分けて記入してください。</a:t>
          </a:r>
        </a:p>
      </xdr:txBody>
    </xdr:sp>
    <xdr:clientData/>
  </xdr:twoCellAnchor>
  <xdr:twoCellAnchor>
    <xdr:from>
      <xdr:col>12</xdr:col>
      <xdr:colOff>371475</xdr:colOff>
      <xdr:row>18</xdr:row>
      <xdr:rowOff>2</xdr:rowOff>
    </xdr:from>
    <xdr:to>
      <xdr:col>20</xdr:col>
      <xdr:colOff>352425</xdr:colOff>
      <xdr:row>18</xdr:row>
      <xdr:rowOff>200026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933950" y="5324477"/>
          <a:ext cx="3333750" cy="200024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n-ea"/>
              <a:ea typeface="+mn-ea"/>
            </a:rPr>
            <a:t>深夜時間（午後</a:t>
          </a:r>
          <a:r>
            <a:rPr kumimoji="1" lang="en-US" altLang="ja-JP" sz="900">
              <a:latin typeface="+mn-ea"/>
              <a:ea typeface="+mn-ea"/>
            </a:rPr>
            <a:t>10</a:t>
          </a:r>
          <a:r>
            <a:rPr kumimoji="1" lang="ja-JP" altLang="en-US" sz="900">
              <a:latin typeface="+mn-ea"/>
              <a:ea typeface="+mn-ea"/>
            </a:rPr>
            <a:t>：</a:t>
          </a:r>
          <a:r>
            <a:rPr kumimoji="1" lang="en-US" altLang="ja-JP" sz="900">
              <a:latin typeface="+mn-ea"/>
              <a:ea typeface="+mn-ea"/>
            </a:rPr>
            <a:t>00</a:t>
          </a:r>
          <a:r>
            <a:rPr kumimoji="1" lang="ja-JP" altLang="en-US" sz="900">
              <a:latin typeface="+mn-ea"/>
              <a:ea typeface="+mn-ea"/>
            </a:rPr>
            <a:t>～翌午前</a:t>
          </a:r>
          <a:r>
            <a:rPr kumimoji="1" lang="en-US" altLang="ja-JP" sz="900">
              <a:latin typeface="+mn-ea"/>
              <a:ea typeface="+mn-ea"/>
            </a:rPr>
            <a:t>5</a:t>
          </a:r>
          <a:r>
            <a:rPr kumimoji="1" lang="ja-JP" altLang="en-US" sz="900">
              <a:latin typeface="+mn-ea"/>
              <a:ea typeface="+mn-ea"/>
            </a:rPr>
            <a:t>：</a:t>
          </a:r>
          <a:r>
            <a:rPr kumimoji="1" lang="en-US" altLang="ja-JP" sz="900">
              <a:latin typeface="+mn-ea"/>
              <a:ea typeface="+mn-ea"/>
            </a:rPr>
            <a:t>00</a:t>
          </a:r>
          <a:r>
            <a:rPr kumimoji="1" lang="ja-JP" altLang="en-US" sz="900">
              <a:latin typeface="+mn-ea"/>
              <a:ea typeface="+mn-ea"/>
            </a:rPr>
            <a:t>）に業務は行わないでください。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A2:AC61"/>
  <sheetViews>
    <sheetView tabSelected="1" view="pageBreakPreview" topLeftCell="B1" zoomScale="85" zoomScaleNormal="100" zoomScaleSheetLayoutView="85" workbookViewId="0">
      <selection activeCell="B1" sqref="B1"/>
    </sheetView>
  </sheetViews>
  <sheetFormatPr defaultRowHeight="14.25"/>
  <cols>
    <col min="1" max="1" width="1" style="3" hidden="1" customWidth="1"/>
    <col min="2" max="3" width="4.375" style="3" customWidth="1"/>
    <col min="4" max="6" width="5.5" style="3" customWidth="1"/>
    <col min="7" max="7" width="7.125" style="3" bestFit="1" customWidth="1"/>
    <col min="8" max="27" width="5.5" style="3" customWidth="1"/>
    <col min="28" max="28" width="29.375" style="3" hidden="1" customWidth="1"/>
    <col min="29" max="29" width="9" style="3" hidden="1" customWidth="1"/>
    <col min="30" max="16384" width="9" style="3"/>
  </cols>
  <sheetData>
    <row r="2" spans="2:29" ht="26.25" customHeight="1">
      <c r="B2" s="84" t="s">
        <v>6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</row>
    <row r="3" spans="2:29" ht="30" customHeight="1">
      <c r="B3" s="86"/>
      <c r="C3" s="86"/>
      <c r="D3" s="1"/>
      <c r="E3" s="10"/>
      <c r="F3" s="10"/>
      <c r="G3" s="10"/>
      <c r="H3" s="10"/>
      <c r="I3" s="10"/>
      <c r="J3" s="10"/>
      <c r="K3" s="10"/>
      <c r="L3" s="10"/>
      <c r="N3" s="10"/>
      <c r="O3" s="72"/>
      <c r="P3" s="10"/>
      <c r="Q3" s="10"/>
      <c r="R3" s="10"/>
      <c r="S3" s="10"/>
      <c r="T3" s="10"/>
      <c r="U3" s="10"/>
      <c r="V3" s="117" t="s">
        <v>36</v>
      </c>
      <c r="W3" s="117"/>
      <c r="X3" s="119"/>
      <c r="Y3" s="119"/>
      <c r="Z3" s="119"/>
      <c r="AA3" s="119"/>
    </row>
    <row r="4" spans="2:29" ht="30" customHeight="1">
      <c r="B4" s="87">
        <v>2025</v>
      </c>
      <c r="C4" s="87"/>
      <c r="D4" s="1" t="s">
        <v>3</v>
      </c>
      <c r="E4" s="10"/>
      <c r="F4" s="10"/>
      <c r="G4" s="10"/>
      <c r="H4" s="10"/>
      <c r="I4" s="10"/>
      <c r="J4" s="10"/>
      <c r="K4" s="10"/>
      <c r="L4" s="10"/>
      <c r="M4" s="10"/>
      <c r="O4" s="72"/>
      <c r="P4" s="10"/>
      <c r="Q4" s="10"/>
      <c r="R4" s="10"/>
      <c r="S4" s="10"/>
      <c r="T4" s="10"/>
      <c r="U4" s="10"/>
      <c r="V4" s="118" t="s">
        <v>8</v>
      </c>
      <c r="W4" s="118"/>
      <c r="X4" s="120"/>
      <c r="Y4" s="120"/>
      <c r="Z4" s="120"/>
      <c r="AA4" s="120"/>
    </row>
    <row r="5" spans="2:29" ht="30" customHeight="1" thickBot="1">
      <c r="B5" s="88">
        <v>4</v>
      </c>
      <c r="C5" s="88"/>
      <c r="D5" s="6" t="s">
        <v>4</v>
      </c>
      <c r="E5" s="4"/>
      <c r="F5" s="4"/>
      <c r="G5" s="4"/>
      <c r="H5" s="1"/>
      <c r="I5" s="1"/>
      <c r="J5" s="1"/>
      <c r="K5" s="1"/>
      <c r="L5" s="1"/>
      <c r="M5" s="1"/>
      <c r="N5" s="1"/>
      <c r="O5" s="72"/>
      <c r="P5" s="1"/>
      <c r="Q5" s="1"/>
      <c r="R5" s="1"/>
      <c r="S5" s="1"/>
      <c r="T5" s="1"/>
      <c r="U5" s="1"/>
      <c r="V5" s="118" t="s">
        <v>5</v>
      </c>
      <c r="W5" s="118"/>
      <c r="X5" s="120"/>
      <c r="Y5" s="120"/>
      <c r="Z5" s="120"/>
      <c r="AA5" s="120"/>
    </row>
    <row r="6" spans="2:29" ht="6" customHeight="1"/>
    <row r="7" spans="2:29" ht="22.5" customHeight="1" thickBot="1">
      <c r="B7" s="1"/>
    </row>
    <row r="8" spans="2:29" ht="28.5" customHeight="1">
      <c r="B8" s="89" t="s">
        <v>0</v>
      </c>
      <c r="C8" s="92" t="s">
        <v>1</v>
      </c>
      <c r="D8" s="98" t="s">
        <v>9</v>
      </c>
      <c r="E8" s="99"/>
      <c r="F8" s="95" t="s">
        <v>10</v>
      </c>
      <c r="G8" s="95" t="s">
        <v>13</v>
      </c>
      <c r="H8" s="104" t="s">
        <v>7</v>
      </c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6"/>
    </row>
    <row r="9" spans="2:29" ht="19.5" customHeight="1">
      <c r="B9" s="90"/>
      <c r="C9" s="93"/>
      <c r="D9" s="100"/>
      <c r="E9" s="101"/>
      <c r="F9" s="96"/>
      <c r="G9" s="96"/>
      <c r="H9" s="73" t="s">
        <v>20</v>
      </c>
      <c r="I9" s="73"/>
      <c r="J9" s="73"/>
      <c r="K9" s="73"/>
      <c r="L9" s="73" t="s">
        <v>21</v>
      </c>
      <c r="M9" s="73"/>
      <c r="N9" s="73"/>
      <c r="O9" s="73"/>
      <c r="P9" s="73" t="s">
        <v>22</v>
      </c>
      <c r="Q9" s="73"/>
      <c r="R9" s="73"/>
      <c r="S9" s="73"/>
      <c r="T9" s="73" t="s">
        <v>23</v>
      </c>
      <c r="U9" s="73"/>
      <c r="V9" s="73"/>
      <c r="W9" s="73"/>
      <c r="X9" s="73" t="s">
        <v>27</v>
      </c>
      <c r="Y9" s="73"/>
      <c r="Z9" s="73"/>
      <c r="AA9" s="74"/>
    </row>
    <row r="10" spans="2:29" ht="33.75" customHeight="1">
      <c r="B10" s="90"/>
      <c r="C10" s="93"/>
      <c r="D10" s="100"/>
      <c r="E10" s="101"/>
      <c r="F10" s="96"/>
      <c r="G10" s="96"/>
      <c r="H10" s="134"/>
      <c r="I10" s="135"/>
      <c r="J10" s="135"/>
      <c r="K10" s="136"/>
      <c r="L10" s="75"/>
      <c r="M10" s="76"/>
      <c r="N10" s="76"/>
      <c r="O10" s="77"/>
      <c r="P10" s="75"/>
      <c r="Q10" s="76"/>
      <c r="R10" s="76"/>
      <c r="S10" s="77"/>
      <c r="T10" s="75"/>
      <c r="U10" s="76"/>
      <c r="V10" s="76"/>
      <c r="W10" s="77"/>
      <c r="X10" s="75"/>
      <c r="Y10" s="76"/>
      <c r="Z10" s="76"/>
      <c r="AA10" s="77"/>
    </row>
    <row r="11" spans="2:29" ht="19.5" customHeight="1">
      <c r="B11" s="90"/>
      <c r="C11" s="93"/>
      <c r="D11" s="100"/>
      <c r="E11" s="101"/>
      <c r="F11" s="96"/>
      <c r="G11" s="96"/>
      <c r="H11" s="127"/>
      <c r="I11" s="128"/>
      <c r="J11" s="128"/>
      <c r="K11" s="129"/>
      <c r="L11" s="110"/>
      <c r="M11" s="111"/>
      <c r="N11" s="111"/>
      <c r="O11" s="112"/>
      <c r="P11" s="110"/>
      <c r="Q11" s="111"/>
      <c r="R11" s="111"/>
      <c r="S11" s="112"/>
      <c r="T11" s="110"/>
      <c r="U11" s="111"/>
      <c r="V11" s="111"/>
      <c r="W11" s="112"/>
      <c r="X11" s="110"/>
      <c r="Y11" s="111"/>
      <c r="Z11" s="111"/>
      <c r="AA11" s="112"/>
    </row>
    <row r="12" spans="2:29" ht="38.25" customHeight="1">
      <c r="B12" s="90"/>
      <c r="C12" s="93"/>
      <c r="D12" s="102"/>
      <c r="E12" s="103"/>
      <c r="F12" s="96"/>
      <c r="G12" s="96"/>
      <c r="H12" s="107"/>
      <c r="I12" s="108"/>
      <c r="J12" s="108"/>
      <c r="K12" s="109"/>
      <c r="L12" s="81"/>
      <c r="M12" s="82"/>
      <c r="N12" s="82"/>
      <c r="O12" s="83"/>
      <c r="P12" s="81"/>
      <c r="Q12" s="82"/>
      <c r="R12" s="82"/>
      <c r="S12" s="83"/>
      <c r="T12" s="81"/>
      <c r="U12" s="82"/>
      <c r="V12" s="82"/>
      <c r="W12" s="83"/>
      <c r="X12" s="81"/>
      <c r="Y12" s="82"/>
      <c r="Z12" s="82"/>
      <c r="AA12" s="83"/>
    </row>
    <row r="13" spans="2:29" ht="23.25" thickBot="1">
      <c r="B13" s="91"/>
      <c r="C13" s="94"/>
      <c r="D13" s="28" t="s">
        <v>14</v>
      </c>
      <c r="E13" s="29" t="s">
        <v>12</v>
      </c>
      <c r="F13" s="97"/>
      <c r="G13" s="97"/>
      <c r="H13" s="26" t="s">
        <v>11</v>
      </c>
      <c r="I13" s="30" t="s">
        <v>24</v>
      </c>
      <c r="J13" s="30" t="s">
        <v>25</v>
      </c>
      <c r="K13" s="27" t="s">
        <v>12</v>
      </c>
      <c r="L13" s="26" t="s">
        <v>11</v>
      </c>
      <c r="M13" s="30" t="s">
        <v>24</v>
      </c>
      <c r="N13" s="30" t="s">
        <v>25</v>
      </c>
      <c r="O13" s="27" t="s">
        <v>12</v>
      </c>
      <c r="P13" s="26" t="s">
        <v>11</v>
      </c>
      <c r="Q13" s="30" t="s">
        <v>24</v>
      </c>
      <c r="R13" s="30" t="s">
        <v>25</v>
      </c>
      <c r="S13" s="27" t="s">
        <v>12</v>
      </c>
      <c r="T13" s="26" t="s">
        <v>11</v>
      </c>
      <c r="U13" s="30" t="s">
        <v>24</v>
      </c>
      <c r="V13" s="30" t="s">
        <v>25</v>
      </c>
      <c r="W13" s="27" t="s">
        <v>12</v>
      </c>
      <c r="X13" s="26" t="s">
        <v>11</v>
      </c>
      <c r="Y13" s="30" t="s">
        <v>24</v>
      </c>
      <c r="Z13" s="30" t="s">
        <v>25</v>
      </c>
      <c r="AA13" s="37" t="s">
        <v>12</v>
      </c>
    </row>
    <row r="14" spans="2:29" ht="20.100000000000001" customHeight="1">
      <c r="B14" s="7">
        <f>DATE($B$4,$B$5,1)</f>
        <v>45748</v>
      </c>
      <c r="C14" s="34">
        <f>B14</f>
        <v>45748</v>
      </c>
      <c r="D14" s="14" t="str">
        <f t="shared" ref="D14:D44" si="0">IF(MIN(H14:AA14)=0,"",MIN(H14:AA14))</f>
        <v/>
      </c>
      <c r="E14" s="15" t="str">
        <f t="shared" ref="E14:E44" si="1">IF(MAX(H14:AA14)=0,"",MAX(H14:AA14))</f>
        <v/>
      </c>
      <c r="F14" s="15" t="str">
        <f t="shared" ref="F14:F44" si="2">IFERROR(E14-D14-G14,"")</f>
        <v/>
      </c>
      <c r="G14" s="11" t="str">
        <f t="shared" ref="G14:G21" si="3">IF(K14-H14+O14-L14+S14-P14+W14-T14+AA14-X14=0,"",K14-H14+O14-L14+S14-P14+W14-T14+AA14-X14-(J14-I14+N14-M14+R14-Q14+V14-U14+Z14-Y14))</f>
        <v/>
      </c>
      <c r="H14" s="54"/>
      <c r="I14" s="55"/>
      <c r="J14" s="55"/>
      <c r="K14" s="56"/>
      <c r="L14" s="54"/>
      <c r="M14" s="55"/>
      <c r="N14" s="55"/>
      <c r="O14" s="56"/>
      <c r="P14" s="54"/>
      <c r="Q14" s="55"/>
      <c r="R14" s="55"/>
      <c r="S14" s="56"/>
      <c r="T14" s="54"/>
      <c r="U14" s="55"/>
      <c r="V14" s="55"/>
      <c r="W14" s="56"/>
      <c r="X14" s="54"/>
      <c r="Y14" s="55"/>
      <c r="Z14" s="55"/>
      <c r="AA14" s="63"/>
      <c r="AC14" s="50">
        <f>IF(G14="",0,G14)+IF(QUOTIENT(B14-1,7)*7+1&lt;B14,AC13,)</f>
        <v>0</v>
      </c>
    </row>
    <row r="15" spans="2:29" ht="20.100000000000001" customHeight="1">
      <c r="B15" s="8">
        <f>B14+1</f>
        <v>45749</v>
      </c>
      <c r="C15" s="34">
        <f>B15</f>
        <v>45749</v>
      </c>
      <c r="D15" s="14" t="str">
        <f t="shared" si="0"/>
        <v/>
      </c>
      <c r="E15" s="15" t="str">
        <f t="shared" si="1"/>
        <v/>
      </c>
      <c r="F15" s="15" t="str">
        <f t="shared" si="2"/>
        <v/>
      </c>
      <c r="G15" s="11" t="str">
        <f t="shared" si="3"/>
        <v/>
      </c>
      <c r="H15" s="57"/>
      <c r="I15" s="58"/>
      <c r="J15" s="58"/>
      <c r="K15" s="59"/>
      <c r="L15" s="57"/>
      <c r="M15" s="58"/>
      <c r="N15" s="58"/>
      <c r="O15" s="59"/>
      <c r="P15" s="57"/>
      <c r="Q15" s="58"/>
      <c r="R15" s="58"/>
      <c r="S15" s="59"/>
      <c r="T15" s="57"/>
      <c r="U15" s="58"/>
      <c r="V15" s="58"/>
      <c r="W15" s="59"/>
      <c r="X15" s="57"/>
      <c r="Y15" s="55"/>
      <c r="Z15" s="55"/>
      <c r="AA15" s="64"/>
      <c r="AC15" s="50">
        <f t="shared" ref="AC15:AC43" si="4">IF(G15="",0,G15)+IF(QUOTIENT(B15-1,7)*7+1&lt;B15,AC14,)</f>
        <v>0</v>
      </c>
    </row>
    <row r="16" spans="2:29" ht="20.100000000000001" customHeight="1">
      <c r="B16" s="8">
        <f t="shared" ref="B16:B41" si="5">B15+1</f>
        <v>45750</v>
      </c>
      <c r="C16" s="34">
        <f t="shared" ref="C16:C44" si="6">B16</f>
        <v>45750</v>
      </c>
      <c r="D16" s="14" t="str">
        <f t="shared" si="0"/>
        <v/>
      </c>
      <c r="E16" s="15" t="str">
        <f t="shared" si="1"/>
        <v/>
      </c>
      <c r="F16" s="15" t="str">
        <f t="shared" si="2"/>
        <v/>
      </c>
      <c r="G16" s="11" t="str">
        <f t="shared" si="3"/>
        <v/>
      </c>
      <c r="H16" s="57"/>
      <c r="I16" s="58"/>
      <c r="J16" s="58"/>
      <c r="K16" s="59"/>
      <c r="L16" s="57"/>
      <c r="M16" s="58"/>
      <c r="N16" s="58"/>
      <c r="O16" s="59"/>
      <c r="P16" s="57"/>
      <c r="Q16" s="58"/>
      <c r="R16" s="58"/>
      <c r="S16" s="59"/>
      <c r="T16" s="57"/>
      <c r="U16" s="58"/>
      <c r="V16" s="58"/>
      <c r="W16" s="59"/>
      <c r="X16" s="57"/>
      <c r="Y16" s="55"/>
      <c r="Z16" s="55"/>
      <c r="AA16" s="64"/>
      <c r="AC16" s="50">
        <f>IF(G16="",0,G16)+IF(QUOTIENT(B16-1,7)*7+1&lt;B16,AC15,)</f>
        <v>0</v>
      </c>
    </row>
    <row r="17" spans="2:29" ht="20.100000000000001" customHeight="1">
      <c r="B17" s="8">
        <f t="shared" si="5"/>
        <v>45751</v>
      </c>
      <c r="C17" s="34">
        <f t="shared" si="6"/>
        <v>45751</v>
      </c>
      <c r="D17" s="14" t="str">
        <f t="shared" si="0"/>
        <v/>
      </c>
      <c r="E17" s="15" t="str">
        <f t="shared" si="1"/>
        <v/>
      </c>
      <c r="F17" s="15" t="str">
        <f t="shared" si="2"/>
        <v/>
      </c>
      <c r="G17" s="11" t="str">
        <f t="shared" si="3"/>
        <v/>
      </c>
      <c r="H17" s="57"/>
      <c r="I17" s="58"/>
      <c r="J17" s="58"/>
      <c r="K17" s="59"/>
      <c r="L17" s="57"/>
      <c r="M17" s="58"/>
      <c r="N17" s="58"/>
      <c r="O17" s="59"/>
      <c r="P17" s="57"/>
      <c r="Q17" s="58"/>
      <c r="R17" s="58"/>
      <c r="S17" s="59"/>
      <c r="T17" s="57"/>
      <c r="U17" s="58"/>
      <c r="V17" s="58"/>
      <c r="W17" s="59"/>
      <c r="X17" s="57"/>
      <c r="Y17" s="55"/>
      <c r="Z17" s="55"/>
      <c r="AA17" s="64"/>
      <c r="AC17" s="50">
        <f t="shared" si="4"/>
        <v>0</v>
      </c>
    </row>
    <row r="18" spans="2:29" ht="20.100000000000001" customHeight="1">
      <c r="B18" s="8">
        <f t="shared" si="5"/>
        <v>45752</v>
      </c>
      <c r="C18" s="34">
        <f t="shared" si="6"/>
        <v>45752</v>
      </c>
      <c r="D18" s="14" t="str">
        <f t="shared" si="0"/>
        <v/>
      </c>
      <c r="E18" s="15" t="str">
        <f t="shared" si="1"/>
        <v/>
      </c>
      <c r="F18" s="15" t="str">
        <f t="shared" si="2"/>
        <v/>
      </c>
      <c r="G18" s="11" t="str">
        <f t="shared" si="3"/>
        <v/>
      </c>
      <c r="H18" s="57"/>
      <c r="I18" s="58"/>
      <c r="J18" s="58"/>
      <c r="K18" s="59"/>
      <c r="L18" s="57"/>
      <c r="M18" s="58"/>
      <c r="N18" s="58"/>
      <c r="O18" s="59"/>
      <c r="P18" s="57"/>
      <c r="Q18" s="58"/>
      <c r="R18" s="58"/>
      <c r="S18" s="59"/>
      <c r="T18" s="57"/>
      <c r="U18" s="58"/>
      <c r="V18" s="58"/>
      <c r="W18" s="59"/>
      <c r="X18" s="57"/>
      <c r="Y18" s="55"/>
      <c r="Z18" s="55"/>
      <c r="AA18" s="64"/>
      <c r="AC18" s="50">
        <f t="shared" si="4"/>
        <v>0</v>
      </c>
    </row>
    <row r="19" spans="2:29" ht="20.100000000000001" customHeight="1">
      <c r="B19" s="8">
        <f t="shared" si="5"/>
        <v>45753</v>
      </c>
      <c r="C19" s="34">
        <f t="shared" si="6"/>
        <v>45753</v>
      </c>
      <c r="D19" s="14" t="str">
        <f t="shared" si="0"/>
        <v/>
      </c>
      <c r="E19" s="15" t="str">
        <f t="shared" si="1"/>
        <v/>
      </c>
      <c r="F19" s="15" t="str">
        <f t="shared" si="2"/>
        <v/>
      </c>
      <c r="G19" s="11" t="str">
        <f t="shared" si="3"/>
        <v/>
      </c>
      <c r="H19" s="57"/>
      <c r="I19" s="58"/>
      <c r="J19" s="58"/>
      <c r="K19" s="59"/>
      <c r="L19" s="57"/>
      <c r="M19" s="58"/>
      <c r="N19" s="58"/>
      <c r="O19" s="59"/>
      <c r="P19" s="57"/>
      <c r="Q19" s="58"/>
      <c r="R19" s="58"/>
      <c r="S19" s="59"/>
      <c r="T19" s="57"/>
      <c r="U19" s="58"/>
      <c r="V19" s="58"/>
      <c r="W19" s="59"/>
      <c r="X19" s="57"/>
      <c r="Y19" s="55"/>
      <c r="Z19" s="55"/>
      <c r="AA19" s="64"/>
      <c r="AC19" s="50">
        <f t="shared" si="4"/>
        <v>0</v>
      </c>
    </row>
    <row r="20" spans="2:29" ht="20.100000000000001" customHeight="1">
      <c r="B20" s="8">
        <f t="shared" si="5"/>
        <v>45754</v>
      </c>
      <c r="C20" s="34">
        <f t="shared" si="6"/>
        <v>45754</v>
      </c>
      <c r="D20" s="14" t="str">
        <f t="shared" si="0"/>
        <v/>
      </c>
      <c r="E20" s="15" t="str">
        <f t="shared" si="1"/>
        <v/>
      </c>
      <c r="F20" s="15" t="str">
        <f t="shared" si="2"/>
        <v/>
      </c>
      <c r="G20" s="11" t="str">
        <f t="shared" si="3"/>
        <v/>
      </c>
      <c r="H20" s="57"/>
      <c r="I20" s="58"/>
      <c r="J20" s="58"/>
      <c r="K20" s="59"/>
      <c r="L20" s="57"/>
      <c r="M20" s="58"/>
      <c r="N20" s="58"/>
      <c r="O20" s="59"/>
      <c r="P20" s="57"/>
      <c r="Q20" s="58"/>
      <c r="R20" s="58"/>
      <c r="S20" s="59"/>
      <c r="T20" s="57"/>
      <c r="U20" s="58"/>
      <c r="V20" s="58"/>
      <c r="W20" s="59"/>
      <c r="X20" s="57"/>
      <c r="Y20" s="55"/>
      <c r="Z20" s="55"/>
      <c r="AA20" s="64"/>
      <c r="AC20" s="50">
        <f t="shared" si="4"/>
        <v>0</v>
      </c>
    </row>
    <row r="21" spans="2:29" ht="20.100000000000001" customHeight="1">
      <c r="B21" s="8">
        <f t="shared" si="5"/>
        <v>45755</v>
      </c>
      <c r="C21" s="34">
        <f t="shared" si="6"/>
        <v>45755</v>
      </c>
      <c r="D21" s="14" t="str">
        <f t="shared" si="0"/>
        <v/>
      </c>
      <c r="E21" s="15" t="str">
        <f t="shared" si="1"/>
        <v/>
      </c>
      <c r="F21" s="15" t="str">
        <f t="shared" si="2"/>
        <v/>
      </c>
      <c r="G21" s="11" t="str">
        <f t="shared" si="3"/>
        <v/>
      </c>
      <c r="H21" s="57"/>
      <c r="I21" s="58"/>
      <c r="J21" s="58"/>
      <c r="K21" s="59"/>
      <c r="L21" s="57"/>
      <c r="M21" s="58"/>
      <c r="N21" s="58"/>
      <c r="O21" s="59"/>
      <c r="P21" s="57"/>
      <c r="Q21" s="58"/>
      <c r="R21" s="58"/>
      <c r="S21" s="59"/>
      <c r="T21" s="57"/>
      <c r="U21" s="58"/>
      <c r="V21" s="58"/>
      <c r="W21" s="59"/>
      <c r="X21" s="57"/>
      <c r="Y21" s="55"/>
      <c r="Z21" s="55"/>
      <c r="AA21" s="64"/>
      <c r="AC21" s="50">
        <f t="shared" si="4"/>
        <v>0</v>
      </c>
    </row>
    <row r="22" spans="2:29" ht="20.100000000000001" customHeight="1">
      <c r="B22" s="8">
        <f t="shared" si="5"/>
        <v>45756</v>
      </c>
      <c r="C22" s="34">
        <f t="shared" si="6"/>
        <v>45756</v>
      </c>
      <c r="D22" s="14" t="str">
        <f t="shared" si="0"/>
        <v/>
      </c>
      <c r="E22" s="15" t="str">
        <f t="shared" si="1"/>
        <v/>
      </c>
      <c r="F22" s="15" t="str">
        <f t="shared" si="2"/>
        <v/>
      </c>
      <c r="G22" s="11" t="str">
        <f t="shared" ref="G22:G44" si="7">IF(K22-H22+O22-L22+S22-P22+W22-T22+AA22-X22=0,"",K22-H22+O22-L22+S22-P22+W22-T22+AA22-X22-(J22-I22+N22-M22+R22-Q22+V22-U22+Z22-Y22))</f>
        <v/>
      </c>
      <c r="H22" s="57"/>
      <c r="I22" s="58"/>
      <c r="J22" s="58"/>
      <c r="K22" s="59"/>
      <c r="L22" s="57"/>
      <c r="M22" s="58"/>
      <c r="N22" s="58"/>
      <c r="O22" s="59"/>
      <c r="P22" s="57"/>
      <c r="Q22" s="58"/>
      <c r="R22" s="58"/>
      <c r="S22" s="59"/>
      <c r="T22" s="57"/>
      <c r="U22" s="58"/>
      <c r="V22" s="58"/>
      <c r="W22" s="59"/>
      <c r="X22" s="57"/>
      <c r="Y22" s="55"/>
      <c r="Z22" s="55"/>
      <c r="AA22" s="64"/>
      <c r="AC22" s="50">
        <f t="shared" si="4"/>
        <v>0</v>
      </c>
    </row>
    <row r="23" spans="2:29" ht="20.100000000000001" customHeight="1">
      <c r="B23" s="8">
        <f t="shared" si="5"/>
        <v>45757</v>
      </c>
      <c r="C23" s="34">
        <f t="shared" si="6"/>
        <v>45757</v>
      </c>
      <c r="D23" s="14" t="str">
        <f t="shared" si="0"/>
        <v/>
      </c>
      <c r="E23" s="15" t="str">
        <f t="shared" si="1"/>
        <v/>
      </c>
      <c r="F23" s="15" t="str">
        <f t="shared" si="2"/>
        <v/>
      </c>
      <c r="G23" s="11" t="str">
        <f t="shared" si="7"/>
        <v/>
      </c>
      <c r="H23" s="57"/>
      <c r="I23" s="58"/>
      <c r="J23" s="58"/>
      <c r="K23" s="59"/>
      <c r="L23" s="57"/>
      <c r="M23" s="58"/>
      <c r="N23" s="58"/>
      <c r="O23" s="59"/>
      <c r="P23" s="57"/>
      <c r="Q23" s="58"/>
      <c r="R23" s="58"/>
      <c r="S23" s="59"/>
      <c r="T23" s="57"/>
      <c r="U23" s="58"/>
      <c r="V23" s="58"/>
      <c r="W23" s="59"/>
      <c r="X23" s="57"/>
      <c r="Y23" s="55"/>
      <c r="Z23" s="55"/>
      <c r="AA23" s="64"/>
      <c r="AC23" s="50">
        <f t="shared" si="4"/>
        <v>0</v>
      </c>
    </row>
    <row r="24" spans="2:29" ht="20.100000000000001" customHeight="1">
      <c r="B24" s="8">
        <f t="shared" si="5"/>
        <v>45758</v>
      </c>
      <c r="C24" s="34">
        <f t="shared" si="6"/>
        <v>45758</v>
      </c>
      <c r="D24" s="14" t="str">
        <f t="shared" si="0"/>
        <v/>
      </c>
      <c r="E24" s="15" t="str">
        <f t="shared" si="1"/>
        <v/>
      </c>
      <c r="F24" s="15" t="str">
        <f t="shared" si="2"/>
        <v/>
      </c>
      <c r="G24" s="11" t="str">
        <f t="shared" si="7"/>
        <v/>
      </c>
      <c r="H24" s="57"/>
      <c r="I24" s="58"/>
      <c r="J24" s="58"/>
      <c r="K24" s="59"/>
      <c r="L24" s="57"/>
      <c r="M24" s="58"/>
      <c r="N24" s="58"/>
      <c r="O24" s="59"/>
      <c r="P24" s="57"/>
      <c r="Q24" s="58"/>
      <c r="R24" s="58"/>
      <c r="S24" s="59"/>
      <c r="T24" s="57"/>
      <c r="U24" s="58"/>
      <c r="V24" s="58"/>
      <c r="W24" s="59"/>
      <c r="X24" s="57"/>
      <c r="Y24" s="55"/>
      <c r="Z24" s="55"/>
      <c r="AA24" s="64"/>
      <c r="AC24" s="50">
        <f t="shared" si="4"/>
        <v>0</v>
      </c>
    </row>
    <row r="25" spans="2:29" ht="20.100000000000001" customHeight="1">
      <c r="B25" s="8">
        <f t="shared" si="5"/>
        <v>45759</v>
      </c>
      <c r="C25" s="34">
        <f t="shared" si="6"/>
        <v>45759</v>
      </c>
      <c r="D25" s="14" t="str">
        <f t="shared" si="0"/>
        <v/>
      </c>
      <c r="E25" s="15" t="str">
        <f t="shared" si="1"/>
        <v/>
      </c>
      <c r="F25" s="15" t="str">
        <f t="shared" si="2"/>
        <v/>
      </c>
      <c r="G25" s="11" t="str">
        <f t="shared" si="7"/>
        <v/>
      </c>
      <c r="H25" s="57"/>
      <c r="I25" s="58"/>
      <c r="J25" s="58"/>
      <c r="K25" s="59"/>
      <c r="L25" s="57"/>
      <c r="M25" s="58"/>
      <c r="N25" s="58"/>
      <c r="O25" s="59"/>
      <c r="P25" s="57"/>
      <c r="Q25" s="58"/>
      <c r="R25" s="58"/>
      <c r="S25" s="59"/>
      <c r="T25" s="57"/>
      <c r="U25" s="58"/>
      <c r="V25" s="58"/>
      <c r="W25" s="59"/>
      <c r="X25" s="57"/>
      <c r="Y25" s="55"/>
      <c r="Z25" s="55"/>
      <c r="AA25" s="64"/>
      <c r="AC25" s="50">
        <f t="shared" si="4"/>
        <v>0</v>
      </c>
    </row>
    <row r="26" spans="2:29" ht="20.100000000000001" customHeight="1">
      <c r="B26" s="8">
        <f t="shared" si="5"/>
        <v>45760</v>
      </c>
      <c r="C26" s="34">
        <f t="shared" si="6"/>
        <v>45760</v>
      </c>
      <c r="D26" s="14" t="str">
        <f t="shared" si="0"/>
        <v/>
      </c>
      <c r="E26" s="15" t="str">
        <f t="shared" si="1"/>
        <v/>
      </c>
      <c r="F26" s="15" t="str">
        <f t="shared" si="2"/>
        <v/>
      </c>
      <c r="G26" s="11" t="str">
        <f t="shared" si="7"/>
        <v/>
      </c>
      <c r="H26" s="57"/>
      <c r="I26" s="58"/>
      <c r="J26" s="58"/>
      <c r="K26" s="59"/>
      <c r="L26" s="57"/>
      <c r="M26" s="58"/>
      <c r="N26" s="58"/>
      <c r="O26" s="59"/>
      <c r="P26" s="57"/>
      <c r="Q26" s="58"/>
      <c r="R26" s="58"/>
      <c r="S26" s="59"/>
      <c r="T26" s="57"/>
      <c r="U26" s="58"/>
      <c r="V26" s="58"/>
      <c r="W26" s="59"/>
      <c r="X26" s="57"/>
      <c r="Y26" s="55"/>
      <c r="Z26" s="55"/>
      <c r="AA26" s="64"/>
      <c r="AC26" s="50">
        <f t="shared" si="4"/>
        <v>0</v>
      </c>
    </row>
    <row r="27" spans="2:29" ht="20.100000000000001" customHeight="1">
      <c r="B27" s="8">
        <f t="shared" si="5"/>
        <v>45761</v>
      </c>
      <c r="C27" s="34">
        <f t="shared" si="6"/>
        <v>45761</v>
      </c>
      <c r="D27" s="14" t="str">
        <f t="shared" si="0"/>
        <v/>
      </c>
      <c r="E27" s="15" t="str">
        <f t="shared" si="1"/>
        <v/>
      </c>
      <c r="F27" s="15" t="str">
        <f t="shared" si="2"/>
        <v/>
      </c>
      <c r="G27" s="11" t="str">
        <f t="shared" si="7"/>
        <v/>
      </c>
      <c r="H27" s="57"/>
      <c r="I27" s="58"/>
      <c r="J27" s="58"/>
      <c r="K27" s="59"/>
      <c r="L27" s="57"/>
      <c r="M27" s="58"/>
      <c r="N27" s="58"/>
      <c r="O27" s="59"/>
      <c r="P27" s="57"/>
      <c r="Q27" s="58"/>
      <c r="R27" s="58"/>
      <c r="S27" s="59"/>
      <c r="T27" s="57"/>
      <c r="U27" s="58"/>
      <c r="V27" s="58"/>
      <c r="W27" s="59"/>
      <c r="X27" s="57"/>
      <c r="Y27" s="55"/>
      <c r="Z27" s="55"/>
      <c r="AA27" s="64"/>
      <c r="AC27" s="50">
        <f t="shared" si="4"/>
        <v>0</v>
      </c>
    </row>
    <row r="28" spans="2:29" ht="20.100000000000001" customHeight="1">
      <c r="B28" s="8">
        <f t="shared" si="5"/>
        <v>45762</v>
      </c>
      <c r="C28" s="34">
        <f t="shared" si="6"/>
        <v>45762</v>
      </c>
      <c r="D28" s="14" t="str">
        <f t="shared" si="0"/>
        <v/>
      </c>
      <c r="E28" s="15" t="str">
        <f t="shared" si="1"/>
        <v/>
      </c>
      <c r="F28" s="15" t="str">
        <f t="shared" si="2"/>
        <v/>
      </c>
      <c r="G28" s="11" t="str">
        <f t="shared" si="7"/>
        <v/>
      </c>
      <c r="H28" s="57"/>
      <c r="I28" s="58"/>
      <c r="J28" s="58"/>
      <c r="K28" s="59"/>
      <c r="L28" s="57"/>
      <c r="M28" s="58"/>
      <c r="N28" s="58"/>
      <c r="O28" s="59"/>
      <c r="P28" s="57"/>
      <c r="Q28" s="58"/>
      <c r="R28" s="58"/>
      <c r="S28" s="59"/>
      <c r="T28" s="57"/>
      <c r="U28" s="58"/>
      <c r="V28" s="58"/>
      <c r="W28" s="59"/>
      <c r="X28" s="57"/>
      <c r="Y28" s="55"/>
      <c r="Z28" s="55"/>
      <c r="AA28" s="64"/>
      <c r="AC28" s="50">
        <f t="shared" si="4"/>
        <v>0</v>
      </c>
    </row>
    <row r="29" spans="2:29" ht="20.100000000000001" customHeight="1">
      <c r="B29" s="8">
        <f t="shared" si="5"/>
        <v>45763</v>
      </c>
      <c r="C29" s="34">
        <f t="shared" si="6"/>
        <v>45763</v>
      </c>
      <c r="D29" s="14" t="str">
        <f t="shared" si="0"/>
        <v/>
      </c>
      <c r="E29" s="15" t="str">
        <f t="shared" si="1"/>
        <v/>
      </c>
      <c r="F29" s="15" t="str">
        <f t="shared" si="2"/>
        <v/>
      </c>
      <c r="G29" s="11" t="str">
        <f t="shared" si="7"/>
        <v/>
      </c>
      <c r="H29" s="57"/>
      <c r="I29" s="58"/>
      <c r="J29" s="58"/>
      <c r="K29" s="59"/>
      <c r="L29" s="57"/>
      <c r="M29" s="58"/>
      <c r="N29" s="58"/>
      <c r="O29" s="59"/>
      <c r="P29" s="57"/>
      <c r="Q29" s="58"/>
      <c r="R29" s="58"/>
      <c r="S29" s="59"/>
      <c r="T29" s="57"/>
      <c r="U29" s="58"/>
      <c r="V29" s="58"/>
      <c r="W29" s="59"/>
      <c r="X29" s="57"/>
      <c r="Y29" s="55"/>
      <c r="Z29" s="55"/>
      <c r="AA29" s="64"/>
      <c r="AC29" s="50">
        <f t="shared" si="4"/>
        <v>0</v>
      </c>
    </row>
    <row r="30" spans="2:29" ht="20.100000000000001" customHeight="1">
      <c r="B30" s="8">
        <f t="shared" si="5"/>
        <v>45764</v>
      </c>
      <c r="C30" s="34">
        <f t="shared" si="6"/>
        <v>45764</v>
      </c>
      <c r="D30" s="14" t="str">
        <f t="shared" si="0"/>
        <v/>
      </c>
      <c r="E30" s="15" t="str">
        <f t="shared" si="1"/>
        <v/>
      </c>
      <c r="F30" s="15" t="str">
        <f t="shared" si="2"/>
        <v/>
      </c>
      <c r="G30" s="11" t="str">
        <f t="shared" si="7"/>
        <v/>
      </c>
      <c r="H30" s="57"/>
      <c r="I30" s="58"/>
      <c r="J30" s="58"/>
      <c r="K30" s="59"/>
      <c r="L30" s="57"/>
      <c r="M30" s="58"/>
      <c r="N30" s="58"/>
      <c r="O30" s="59"/>
      <c r="P30" s="57"/>
      <c r="Q30" s="58"/>
      <c r="R30" s="58"/>
      <c r="S30" s="59"/>
      <c r="T30" s="57"/>
      <c r="U30" s="58"/>
      <c r="V30" s="58"/>
      <c r="W30" s="59"/>
      <c r="X30" s="57"/>
      <c r="Y30" s="55"/>
      <c r="Z30" s="55"/>
      <c r="AA30" s="64"/>
      <c r="AC30" s="50">
        <f t="shared" si="4"/>
        <v>0</v>
      </c>
    </row>
    <row r="31" spans="2:29" ht="20.100000000000001" customHeight="1">
      <c r="B31" s="8">
        <f t="shared" si="5"/>
        <v>45765</v>
      </c>
      <c r="C31" s="34">
        <f t="shared" si="6"/>
        <v>45765</v>
      </c>
      <c r="D31" s="14" t="str">
        <f t="shared" si="0"/>
        <v/>
      </c>
      <c r="E31" s="15" t="str">
        <f t="shared" si="1"/>
        <v/>
      </c>
      <c r="F31" s="15" t="str">
        <f t="shared" si="2"/>
        <v/>
      </c>
      <c r="G31" s="11" t="str">
        <f t="shared" si="7"/>
        <v/>
      </c>
      <c r="H31" s="57"/>
      <c r="I31" s="58"/>
      <c r="J31" s="58"/>
      <c r="K31" s="59"/>
      <c r="L31" s="57"/>
      <c r="M31" s="58"/>
      <c r="N31" s="58"/>
      <c r="O31" s="59"/>
      <c r="P31" s="57"/>
      <c r="Q31" s="58"/>
      <c r="R31" s="58"/>
      <c r="S31" s="59"/>
      <c r="T31" s="57"/>
      <c r="U31" s="58"/>
      <c r="V31" s="58"/>
      <c r="W31" s="59"/>
      <c r="X31" s="57"/>
      <c r="Y31" s="55"/>
      <c r="Z31" s="55"/>
      <c r="AA31" s="64"/>
      <c r="AC31" s="50">
        <f t="shared" si="4"/>
        <v>0</v>
      </c>
    </row>
    <row r="32" spans="2:29" ht="20.100000000000001" customHeight="1">
      <c r="B32" s="8">
        <f t="shared" si="5"/>
        <v>45766</v>
      </c>
      <c r="C32" s="34">
        <f t="shared" si="6"/>
        <v>45766</v>
      </c>
      <c r="D32" s="14" t="str">
        <f t="shared" si="0"/>
        <v/>
      </c>
      <c r="E32" s="15" t="str">
        <f t="shared" si="1"/>
        <v/>
      </c>
      <c r="F32" s="15" t="str">
        <f t="shared" si="2"/>
        <v/>
      </c>
      <c r="G32" s="11" t="str">
        <f t="shared" si="7"/>
        <v/>
      </c>
      <c r="H32" s="57"/>
      <c r="I32" s="58"/>
      <c r="J32" s="58"/>
      <c r="K32" s="59"/>
      <c r="L32" s="57"/>
      <c r="M32" s="58"/>
      <c r="N32" s="58"/>
      <c r="O32" s="59"/>
      <c r="P32" s="57"/>
      <c r="Q32" s="58"/>
      <c r="R32" s="58"/>
      <c r="S32" s="59"/>
      <c r="T32" s="57"/>
      <c r="U32" s="58"/>
      <c r="V32" s="58"/>
      <c r="W32" s="59"/>
      <c r="X32" s="57"/>
      <c r="Y32" s="55"/>
      <c r="Z32" s="55"/>
      <c r="AA32" s="64"/>
      <c r="AC32" s="50">
        <f t="shared" si="4"/>
        <v>0</v>
      </c>
    </row>
    <row r="33" spans="1:29" ht="20.100000000000001" customHeight="1">
      <c r="B33" s="8">
        <f t="shared" si="5"/>
        <v>45767</v>
      </c>
      <c r="C33" s="34">
        <f t="shared" si="6"/>
        <v>45767</v>
      </c>
      <c r="D33" s="14" t="str">
        <f t="shared" si="0"/>
        <v/>
      </c>
      <c r="E33" s="15" t="str">
        <f t="shared" si="1"/>
        <v/>
      </c>
      <c r="F33" s="15" t="str">
        <f t="shared" si="2"/>
        <v/>
      </c>
      <c r="G33" s="11" t="str">
        <f t="shared" si="7"/>
        <v/>
      </c>
      <c r="H33" s="57"/>
      <c r="I33" s="58"/>
      <c r="J33" s="58"/>
      <c r="K33" s="59"/>
      <c r="L33" s="57"/>
      <c r="M33" s="58"/>
      <c r="N33" s="58"/>
      <c r="O33" s="59"/>
      <c r="P33" s="57"/>
      <c r="Q33" s="58"/>
      <c r="R33" s="58"/>
      <c r="S33" s="59"/>
      <c r="T33" s="57"/>
      <c r="U33" s="58"/>
      <c r="V33" s="58"/>
      <c r="W33" s="59"/>
      <c r="X33" s="57"/>
      <c r="Y33" s="55"/>
      <c r="Z33" s="55"/>
      <c r="AA33" s="64"/>
      <c r="AC33" s="50">
        <f t="shared" si="4"/>
        <v>0</v>
      </c>
    </row>
    <row r="34" spans="1:29" ht="20.100000000000001" customHeight="1">
      <c r="B34" s="8">
        <f t="shared" si="5"/>
        <v>45768</v>
      </c>
      <c r="C34" s="34">
        <f t="shared" si="6"/>
        <v>45768</v>
      </c>
      <c r="D34" s="14" t="str">
        <f t="shared" si="0"/>
        <v/>
      </c>
      <c r="E34" s="15" t="str">
        <f t="shared" si="1"/>
        <v/>
      </c>
      <c r="F34" s="15" t="str">
        <f t="shared" si="2"/>
        <v/>
      </c>
      <c r="G34" s="11" t="str">
        <f t="shared" si="7"/>
        <v/>
      </c>
      <c r="H34" s="57"/>
      <c r="I34" s="58"/>
      <c r="J34" s="58"/>
      <c r="K34" s="59"/>
      <c r="L34" s="57"/>
      <c r="M34" s="58"/>
      <c r="N34" s="58"/>
      <c r="O34" s="59"/>
      <c r="P34" s="57"/>
      <c r="Q34" s="58"/>
      <c r="R34" s="58"/>
      <c r="S34" s="59"/>
      <c r="T34" s="57"/>
      <c r="U34" s="58"/>
      <c r="V34" s="58"/>
      <c r="W34" s="59"/>
      <c r="X34" s="57"/>
      <c r="Y34" s="55"/>
      <c r="Z34" s="55"/>
      <c r="AA34" s="64"/>
      <c r="AC34" s="50">
        <f t="shared" si="4"/>
        <v>0</v>
      </c>
    </row>
    <row r="35" spans="1:29" ht="20.100000000000001" customHeight="1">
      <c r="B35" s="8">
        <f t="shared" si="5"/>
        <v>45769</v>
      </c>
      <c r="C35" s="34">
        <f t="shared" si="6"/>
        <v>45769</v>
      </c>
      <c r="D35" s="14" t="str">
        <f t="shared" si="0"/>
        <v/>
      </c>
      <c r="E35" s="15" t="str">
        <f t="shared" si="1"/>
        <v/>
      </c>
      <c r="F35" s="15" t="str">
        <f t="shared" si="2"/>
        <v/>
      </c>
      <c r="G35" s="11" t="str">
        <f t="shared" si="7"/>
        <v/>
      </c>
      <c r="H35" s="57"/>
      <c r="I35" s="58"/>
      <c r="J35" s="58"/>
      <c r="K35" s="59"/>
      <c r="L35" s="57"/>
      <c r="M35" s="58"/>
      <c r="N35" s="58"/>
      <c r="O35" s="59"/>
      <c r="P35" s="57"/>
      <c r="Q35" s="58"/>
      <c r="R35" s="58"/>
      <c r="S35" s="59"/>
      <c r="T35" s="57"/>
      <c r="U35" s="58"/>
      <c r="V35" s="58"/>
      <c r="W35" s="59"/>
      <c r="X35" s="57"/>
      <c r="Y35" s="55"/>
      <c r="Z35" s="55"/>
      <c r="AA35" s="64"/>
      <c r="AC35" s="50">
        <f t="shared" si="4"/>
        <v>0</v>
      </c>
    </row>
    <row r="36" spans="1:29" ht="20.100000000000001" customHeight="1">
      <c r="B36" s="8">
        <f t="shared" si="5"/>
        <v>45770</v>
      </c>
      <c r="C36" s="34">
        <f t="shared" si="6"/>
        <v>45770</v>
      </c>
      <c r="D36" s="14" t="str">
        <f t="shared" si="0"/>
        <v/>
      </c>
      <c r="E36" s="15" t="str">
        <f t="shared" si="1"/>
        <v/>
      </c>
      <c r="F36" s="15" t="str">
        <f t="shared" si="2"/>
        <v/>
      </c>
      <c r="G36" s="11" t="str">
        <f t="shared" si="7"/>
        <v/>
      </c>
      <c r="H36" s="57"/>
      <c r="I36" s="58"/>
      <c r="J36" s="58"/>
      <c r="K36" s="59"/>
      <c r="L36" s="57"/>
      <c r="M36" s="58"/>
      <c r="N36" s="58"/>
      <c r="O36" s="59"/>
      <c r="P36" s="57"/>
      <c r="Q36" s="58"/>
      <c r="R36" s="58"/>
      <c r="S36" s="59"/>
      <c r="T36" s="57"/>
      <c r="U36" s="58"/>
      <c r="V36" s="58"/>
      <c r="W36" s="59"/>
      <c r="X36" s="57"/>
      <c r="Y36" s="55"/>
      <c r="Z36" s="55"/>
      <c r="AA36" s="64"/>
      <c r="AC36" s="50">
        <f t="shared" si="4"/>
        <v>0</v>
      </c>
    </row>
    <row r="37" spans="1:29" ht="20.100000000000001" customHeight="1">
      <c r="B37" s="8">
        <f t="shared" si="5"/>
        <v>45771</v>
      </c>
      <c r="C37" s="34">
        <f t="shared" si="6"/>
        <v>45771</v>
      </c>
      <c r="D37" s="14" t="str">
        <f t="shared" si="0"/>
        <v/>
      </c>
      <c r="E37" s="15" t="str">
        <f t="shared" si="1"/>
        <v/>
      </c>
      <c r="F37" s="15" t="str">
        <f t="shared" si="2"/>
        <v/>
      </c>
      <c r="G37" s="11" t="str">
        <f t="shared" si="7"/>
        <v/>
      </c>
      <c r="H37" s="57"/>
      <c r="I37" s="58"/>
      <c r="J37" s="58"/>
      <c r="K37" s="59"/>
      <c r="L37" s="57"/>
      <c r="M37" s="58"/>
      <c r="N37" s="58"/>
      <c r="O37" s="59"/>
      <c r="P37" s="57"/>
      <c r="Q37" s="58"/>
      <c r="R37" s="58"/>
      <c r="S37" s="59"/>
      <c r="T37" s="57"/>
      <c r="U37" s="58"/>
      <c r="V37" s="58"/>
      <c r="W37" s="59"/>
      <c r="X37" s="57"/>
      <c r="Y37" s="55"/>
      <c r="Z37" s="55"/>
      <c r="AA37" s="64"/>
      <c r="AC37" s="50">
        <f t="shared" si="4"/>
        <v>0</v>
      </c>
    </row>
    <row r="38" spans="1:29" ht="20.100000000000001" customHeight="1">
      <c r="B38" s="8">
        <f t="shared" si="5"/>
        <v>45772</v>
      </c>
      <c r="C38" s="34">
        <f t="shared" si="6"/>
        <v>45772</v>
      </c>
      <c r="D38" s="14" t="str">
        <f t="shared" si="0"/>
        <v/>
      </c>
      <c r="E38" s="15" t="str">
        <f t="shared" si="1"/>
        <v/>
      </c>
      <c r="F38" s="15" t="str">
        <f t="shared" si="2"/>
        <v/>
      </c>
      <c r="G38" s="11" t="str">
        <f t="shared" si="7"/>
        <v/>
      </c>
      <c r="H38" s="57"/>
      <c r="I38" s="58"/>
      <c r="J38" s="58"/>
      <c r="K38" s="59"/>
      <c r="L38" s="57"/>
      <c r="M38" s="58"/>
      <c r="N38" s="58"/>
      <c r="O38" s="59"/>
      <c r="P38" s="57"/>
      <c r="Q38" s="58"/>
      <c r="R38" s="58"/>
      <c r="S38" s="59"/>
      <c r="T38" s="57"/>
      <c r="U38" s="58"/>
      <c r="V38" s="58"/>
      <c r="W38" s="59"/>
      <c r="X38" s="57"/>
      <c r="Y38" s="55"/>
      <c r="Z38" s="55"/>
      <c r="AA38" s="64"/>
      <c r="AC38" s="50">
        <f t="shared" si="4"/>
        <v>0</v>
      </c>
    </row>
    <row r="39" spans="1:29" ht="20.100000000000001" customHeight="1">
      <c r="B39" s="8">
        <f t="shared" si="5"/>
        <v>45773</v>
      </c>
      <c r="C39" s="34">
        <f t="shared" si="6"/>
        <v>45773</v>
      </c>
      <c r="D39" s="14" t="str">
        <f t="shared" si="0"/>
        <v/>
      </c>
      <c r="E39" s="15" t="str">
        <f t="shared" si="1"/>
        <v/>
      </c>
      <c r="F39" s="15" t="str">
        <f t="shared" si="2"/>
        <v/>
      </c>
      <c r="G39" s="11" t="str">
        <f t="shared" si="7"/>
        <v/>
      </c>
      <c r="H39" s="57"/>
      <c r="I39" s="58"/>
      <c r="J39" s="58"/>
      <c r="K39" s="59"/>
      <c r="L39" s="57"/>
      <c r="M39" s="58"/>
      <c r="N39" s="58"/>
      <c r="O39" s="59"/>
      <c r="P39" s="57"/>
      <c r="Q39" s="58"/>
      <c r="R39" s="58"/>
      <c r="S39" s="59"/>
      <c r="T39" s="57"/>
      <c r="U39" s="58"/>
      <c r="V39" s="58"/>
      <c r="W39" s="59"/>
      <c r="X39" s="57"/>
      <c r="Y39" s="55"/>
      <c r="Z39" s="55"/>
      <c r="AA39" s="64"/>
      <c r="AC39" s="50">
        <f t="shared" si="4"/>
        <v>0</v>
      </c>
    </row>
    <row r="40" spans="1:29" ht="20.100000000000001" customHeight="1">
      <c r="B40" s="8">
        <f t="shared" si="5"/>
        <v>45774</v>
      </c>
      <c r="C40" s="34">
        <f t="shared" si="6"/>
        <v>45774</v>
      </c>
      <c r="D40" s="14" t="str">
        <f t="shared" si="0"/>
        <v/>
      </c>
      <c r="E40" s="15" t="str">
        <f t="shared" si="1"/>
        <v/>
      </c>
      <c r="F40" s="15" t="str">
        <f t="shared" si="2"/>
        <v/>
      </c>
      <c r="G40" s="11" t="str">
        <f t="shared" si="7"/>
        <v/>
      </c>
      <c r="H40" s="57"/>
      <c r="I40" s="58"/>
      <c r="J40" s="58"/>
      <c r="K40" s="59"/>
      <c r="L40" s="57"/>
      <c r="M40" s="58"/>
      <c r="N40" s="58"/>
      <c r="O40" s="59"/>
      <c r="P40" s="57"/>
      <c r="Q40" s="58"/>
      <c r="R40" s="58"/>
      <c r="S40" s="59"/>
      <c r="T40" s="57"/>
      <c r="U40" s="58"/>
      <c r="V40" s="58"/>
      <c r="W40" s="59"/>
      <c r="X40" s="57"/>
      <c r="Y40" s="55"/>
      <c r="Z40" s="55"/>
      <c r="AA40" s="64"/>
      <c r="AC40" s="50">
        <f t="shared" si="4"/>
        <v>0</v>
      </c>
    </row>
    <row r="41" spans="1:29" ht="20.100000000000001" customHeight="1">
      <c r="B41" s="8">
        <f t="shared" si="5"/>
        <v>45775</v>
      </c>
      <c r="C41" s="34">
        <f t="shared" si="6"/>
        <v>45775</v>
      </c>
      <c r="D41" s="14" t="str">
        <f t="shared" si="0"/>
        <v/>
      </c>
      <c r="E41" s="15" t="str">
        <f t="shared" si="1"/>
        <v/>
      </c>
      <c r="F41" s="15" t="str">
        <f t="shared" si="2"/>
        <v/>
      </c>
      <c r="G41" s="11" t="str">
        <f t="shared" si="7"/>
        <v/>
      </c>
      <c r="H41" s="57"/>
      <c r="I41" s="58"/>
      <c r="J41" s="58"/>
      <c r="K41" s="59"/>
      <c r="L41" s="57"/>
      <c r="M41" s="58"/>
      <c r="N41" s="58"/>
      <c r="O41" s="59"/>
      <c r="P41" s="57"/>
      <c r="Q41" s="58"/>
      <c r="R41" s="58"/>
      <c r="S41" s="59"/>
      <c r="T41" s="57"/>
      <c r="U41" s="58"/>
      <c r="V41" s="58"/>
      <c r="W41" s="59"/>
      <c r="X41" s="57"/>
      <c r="Y41" s="55"/>
      <c r="Z41" s="55"/>
      <c r="AA41" s="64"/>
      <c r="AC41" s="50">
        <f t="shared" si="4"/>
        <v>0</v>
      </c>
    </row>
    <row r="42" spans="1:29" ht="20.100000000000001" customHeight="1">
      <c r="B42" s="8">
        <f>IF(B41="","",IF(DAY(B41+1)=1,"",B41+1))</f>
        <v>45776</v>
      </c>
      <c r="C42" s="35">
        <f t="shared" si="6"/>
        <v>45776</v>
      </c>
      <c r="D42" s="16" t="str">
        <f t="shared" si="0"/>
        <v/>
      </c>
      <c r="E42" s="17" t="str">
        <f t="shared" si="1"/>
        <v/>
      </c>
      <c r="F42" s="17" t="str">
        <f t="shared" si="2"/>
        <v/>
      </c>
      <c r="G42" s="12" t="str">
        <f t="shared" si="7"/>
        <v/>
      </c>
      <c r="H42" s="57"/>
      <c r="I42" s="58"/>
      <c r="J42" s="58"/>
      <c r="K42" s="59"/>
      <c r="L42" s="57"/>
      <c r="M42" s="58"/>
      <c r="N42" s="58"/>
      <c r="O42" s="59"/>
      <c r="P42" s="57"/>
      <c r="Q42" s="58"/>
      <c r="R42" s="58"/>
      <c r="S42" s="59"/>
      <c r="T42" s="57"/>
      <c r="U42" s="58"/>
      <c r="V42" s="58"/>
      <c r="W42" s="59"/>
      <c r="X42" s="57"/>
      <c r="Y42" s="58"/>
      <c r="Z42" s="58"/>
      <c r="AA42" s="65"/>
      <c r="AC42" s="50">
        <f t="shared" si="4"/>
        <v>0</v>
      </c>
    </row>
    <row r="43" spans="1:29" ht="20.100000000000001" customHeight="1">
      <c r="B43" s="8">
        <f t="shared" ref="B43:B44" si="8">IF(B42="","",IF(DAY(B42+1)=1,"",B42+1))</f>
        <v>45777</v>
      </c>
      <c r="C43" s="34">
        <f t="shared" si="6"/>
        <v>45777</v>
      </c>
      <c r="D43" s="16" t="str">
        <f t="shared" si="0"/>
        <v/>
      </c>
      <c r="E43" s="17" t="str">
        <f t="shared" si="1"/>
        <v/>
      </c>
      <c r="F43" s="17" t="str">
        <f t="shared" si="2"/>
        <v/>
      </c>
      <c r="G43" s="12" t="str">
        <f t="shared" si="7"/>
        <v/>
      </c>
      <c r="H43" s="57"/>
      <c r="I43" s="58"/>
      <c r="J43" s="58"/>
      <c r="K43" s="59"/>
      <c r="L43" s="57"/>
      <c r="M43" s="58"/>
      <c r="N43" s="58"/>
      <c r="O43" s="59"/>
      <c r="P43" s="57"/>
      <c r="Q43" s="58"/>
      <c r="R43" s="58"/>
      <c r="S43" s="59"/>
      <c r="T43" s="57"/>
      <c r="U43" s="58"/>
      <c r="V43" s="58"/>
      <c r="W43" s="59"/>
      <c r="X43" s="57"/>
      <c r="Y43" s="58"/>
      <c r="Z43" s="58"/>
      <c r="AA43" s="65"/>
      <c r="AC43" s="50">
        <f t="shared" si="4"/>
        <v>0</v>
      </c>
    </row>
    <row r="44" spans="1:29" ht="20.100000000000001" customHeight="1" thickBot="1">
      <c r="B44" s="9" t="str">
        <f t="shared" si="8"/>
        <v/>
      </c>
      <c r="C44" s="36" t="str">
        <f t="shared" si="6"/>
        <v/>
      </c>
      <c r="D44" s="18" t="str">
        <f t="shared" si="0"/>
        <v/>
      </c>
      <c r="E44" s="19" t="str">
        <f t="shared" si="1"/>
        <v/>
      </c>
      <c r="F44" s="19" t="str">
        <f t="shared" si="2"/>
        <v/>
      </c>
      <c r="G44" s="13" t="str">
        <f t="shared" si="7"/>
        <v/>
      </c>
      <c r="H44" s="60"/>
      <c r="I44" s="61"/>
      <c r="J44" s="61"/>
      <c r="K44" s="62"/>
      <c r="L44" s="60"/>
      <c r="M44" s="61"/>
      <c r="N44" s="61"/>
      <c r="O44" s="62"/>
      <c r="P44" s="60"/>
      <c r="Q44" s="61"/>
      <c r="R44" s="61"/>
      <c r="S44" s="62"/>
      <c r="T44" s="60"/>
      <c r="U44" s="61"/>
      <c r="V44" s="61"/>
      <c r="W44" s="62"/>
      <c r="X44" s="60"/>
      <c r="Y44" s="61"/>
      <c r="Z44" s="61"/>
      <c r="AA44" s="66"/>
      <c r="AC44" s="50"/>
    </row>
    <row r="45" spans="1:29" ht="20.100000000000001" customHeight="1" thickBot="1">
      <c r="A45" s="42"/>
      <c r="B45" s="130" t="s">
        <v>2</v>
      </c>
      <c r="C45" s="131"/>
      <c r="D45" s="131"/>
      <c r="E45" s="131"/>
      <c r="F45" s="132"/>
      <c r="G45" s="43">
        <f t="shared" ref="G45" si="9">SUM(G14:G44)</f>
        <v>0</v>
      </c>
      <c r="H45" s="78">
        <f>SUM(K14:K44)-SUM(H14:H44)-(SUM(J14:J44)-SUM(I14:I44))</f>
        <v>0</v>
      </c>
      <c r="I45" s="79"/>
      <c r="J45" s="79"/>
      <c r="K45" s="80"/>
      <c r="L45" s="78">
        <f>SUM(O14:O44)-SUM(L14:L44)-(SUM(N14:N44)-SUM(M14:M44))</f>
        <v>0</v>
      </c>
      <c r="M45" s="79"/>
      <c r="N45" s="79"/>
      <c r="O45" s="80"/>
      <c r="P45" s="78">
        <f>SUM(S14:S44)-SUM(P14:P44)-(SUM(R14:R44)-SUM(Q14:Q44))</f>
        <v>0</v>
      </c>
      <c r="Q45" s="79"/>
      <c r="R45" s="79"/>
      <c r="S45" s="80"/>
      <c r="T45" s="78">
        <f>SUM(W14:W44)-SUM(T14:T44)-(SUM(V14:V44)-SUM(U14:U44))</f>
        <v>0</v>
      </c>
      <c r="U45" s="79"/>
      <c r="V45" s="79"/>
      <c r="W45" s="80"/>
      <c r="X45" s="78">
        <f>SUM(AA14:AA44)-SUM(X14:X44)-(SUM(Z14:Z44)-SUM(Y14:Y44))</f>
        <v>0</v>
      </c>
      <c r="Y45" s="79"/>
      <c r="Z45" s="79"/>
      <c r="AA45" s="133"/>
    </row>
    <row r="46" spans="1:29" ht="18.75" customHeight="1">
      <c r="B46" s="2"/>
      <c r="C46" s="5"/>
      <c r="D46" s="5"/>
      <c r="E46" s="2"/>
      <c r="F46" s="2"/>
      <c r="G46" s="2"/>
    </row>
    <row r="47" spans="1:29" ht="18.75" customHeight="1">
      <c r="B47" s="2"/>
      <c r="C47" s="5"/>
      <c r="D47" s="5"/>
      <c r="E47" s="2"/>
      <c r="F47" s="2"/>
      <c r="G47" s="2"/>
    </row>
    <row r="48" spans="1:29" ht="18.75" customHeight="1">
      <c r="B48" s="2"/>
      <c r="C48" s="5"/>
      <c r="D48" s="5"/>
      <c r="E48" s="2"/>
      <c r="F48" s="2"/>
      <c r="G48" s="2"/>
    </row>
    <row r="49" spans="3:27" ht="14.25" customHeight="1">
      <c r="C49" s="46" t="s">
        <v>30</v>
      </c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8"/>
      <c r="X49" s="44"/>
      <c r="Z49" s="113"/>
      <c r="AA49" s="114"/>
    </row>
    <row r="50" spans="3:27">
      <c r="C50" s="49" t="s">
        <v>28</v>
      </c>
      <c r="D50" s="3" t="s">
        <v>37</v>
      </c>
      <c r="X50" s="45"/>
      <c r="Z50" s="113"/>
      <c r="AA50" s="114"/>
    </row>
    <row r="51" spans="3:27">
      <c r="C51" s="49" t="s">
        <v>28</v>
      </c>
      <c r="D51" s="3" t="s">
        <v>38</v>
      </c>
      <c r="X51" s="45"/>
      <c r="Z51" s="113"/>
      <c r="AA51" s="114"/>
    </row>
    <row r="52" spans="3:27">
      <c r="C52" s="49" t="s">
        <v>28</v>
      </c>
      <c r="D52" s="3" t="s">
        <v>39</v>
      </c>
      <c r="X52" s="45"/>
      <c r="Z52" s="115"/>
      <c r="AA52" s="116"/>
    </row>
    <row r="53" spans="3:27">
      <c r="C53" s="121" t="s">
        <v>29</v>
      </c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3"/>
      <c r="Z53" s="115"/>
      <c r="AA53" s="116"/>
    </row>
    <row r="54" spans="3:27">
      <c r="C54" s="121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3"/>
      <c r="Z54" s="115"/>
      <c r="AA54" s="116"/>
    </row>
    <row r="55" spans="3:27">
      <c r="C55" s="121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3"/>
      <c r="Z55" s="115"/>
      <c r="AA55" s="116"/>
    </row>
    <row r="56" spans="3:27">
      <c r="C56" s="121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3"/>
    </row>
    <row r="57" spans="3:27">
      <c r="C57" s="121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3"/>
    </row>
    <row r="58" spans="3:27">
      <c r="C58" s="121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3"/>
    </row>
    <row r="59" spans="3:27">
      <c r="C59" s="121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3"/>
    </row>
    <row r="60" spans="3:27">
      <c r="C60" s="121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3"/>
    </row>
    <row r="61" spans="3:27">
      <c r="C61" s="124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6"/>
    </row>
  </sheetData>
  <sheetProtection algorithmName="SHA-512" hashValue="+9ao3Fw9IcFW+mkbeaUc0vigizYGsE7EtzptLg+U2LzmabXNrpN6gKEcWRLoRl99hoGr7TxBH0itMCJdUuYqHA==" saltValue="8BntuGa2AkKdfp6exctqWg==" spinCount="100000" sheet="1" objects="1" scenarios="1"/>
  <mergeCells count="45">
    <mergeCell ref="B45:F45"/>
    <mergeCell ref="X45:AA45"/>
    <mergeCell ref="T45:W45"/>
    <mergeCell ref="H10:K10"/>
    <mergeCell ref="H45:K45"/>
    <mergeCell ref="L10:O10"/>
    <mergeCell ref="L45:O45"/>
    <mergeCell ref="Z49:AA51"/>
    <mergeCell ref="Z52:AA55"/>
    <mergeCell ref="V3:W3"/>
    <mergeCell ref="V4:W4"/>
    <mergeCell ref="V5:W5"/>
    <mergeCell ref="X3:AA3"/>
    <mergeCell ref="X4:AA4"/>
    <mergeCell ref="X5:AA5"/>
    <mergeCell ref="X12:AA12"/>
    <mergeCell ref="C53:X61"/>
    <mergeCell ref="H11:K11"/>
    <mergeCell ref="L11:O11"/>
    <mergeCell ref="P11:S11"/>
    <mergeCell ref="T11:W11"/>
    <mergeCell ref="T10:W10"/>
    <mergeCell ref="T9:W9"/>
    <mergeCell ref="B2:AA2"/>
    <mergeCell ref="B3:C3"/>
    <mergeCell ref="B4:C4"/>
    <mergeCell ref="B5:C5"/>
    <mergeCell ref="B8:B13"/>
    <mergeCell ref="C8:C13"/>
    <mergeCell ref="G8:G13"/>
    <mergeCell ref="F8:F13"/>
    <mergeCell ref="D8:E12"/>
    <mergeCell ref="H8:AA8"/>
    <mergeCell ref="H12:K12"/>
    <mergeCell ref="L12:O12"/>
    <mergeCell ref="P12:S12"/>
    <mergeCell ref="X11:AA11"/>
    <mergeCell ref="P10:S10"/>
    <mergeCell ref="H9:K9"/>
    <mergeCell ref="P9:S9"/>
    <mergeCell ref="L9:O9"/>
    <mergeCell ref="X9:AA9"/>
    <mergeCell ref="X10:AA10"/>
    <mergeCell ref="P45:S45"/>
    <mergeCell ref="T12:W12"/>
  </mergeCells>
  <phoneticPr fontId="1"/>
  <conditionalFormatting sqref="B14:AA44">
    <cfRule type="expression" dxfId="50" priority="8">
      <formula>WEEKDAY($B14)=7</formula>
    </cfRule>
    <cfRule type="expression" dxfId="49" priority="101">
      <formula>WEEKDAY($B14)=1</formula>
    </cfRule>
    <cfRule type="expression" dxfId="48" priority="100">
      <formula>MATCH($B14,祝日,0)&gt;0</formula>
    </cfRule>
  </conditionalFormatting>
  <conditionalFormatting sqref="B42:AA44">
    <cfRule type="expression" dxfId="47" priority="99">
      <formula>$B42=""</formula>
    </cfRule>
  </conditionalFormatting>
  <conditionalFormatting sqref="F14:F44">
    <cfRule type="expression" dxfId="46" priority="95">
      <formula>AND(G14&gt;TIME(6,0,0),F14&lt;TIME(0,45,0),G14&lt;&gt;"")=TRUE</formula>
    </cfRule>
  </conditionalFormatting>
  <conditionalFormatting sqref="G14:G44">
    <cfRule type="expression" dxfId="45" priority="91">
      <formula>AC14&gt;(1+TIME(6,0,0))</formula>
    </cfRule>
    <cfRule type="expression" dxfId="44" priority="93">
      <formula>AND(G14&gt;TIME(7,45,0),G14&lt;&gt;"")</formula>
    </cfRule>
  </conditionalFormatting>
  <conditionalFormatting sqref="H10:K12">
    <cfRule type="notContainsBlanks" dxfId="43" priority="49">
      <formula>LEN(TRIM(H10))&gt;0</formula>
    </cfRule>
  </conditionalFormatting>
  <conditionalFormatting sqref="H45:K45">
    <cfRule type="expression" dxfId="42" priority="5">
      <formula>AND(NOT(ISBLANK($H$10)),NOT(ISBLANK($H$11)),NOT(ISBLANK($H$12)),$H$45=0)</formula>
    </cfRule>
  </conditionalFormatting>
  <conditionalFormatting sqref="L10:O10">
    <cfRule type="expression" dxfId="41" priority="36">
      <formula>AND(NOT(ISBLANK($L$10)),$L$45=0)</formula>
    </cfRule>
  </conditionalFormatting>
  <conditionalFormatting sqref="L10:O12">
    <cfRule type="notContainsBlanks" dxfId="40" priority="39" stopIfTrue="1">
      <formula>LEN(TRIM(L10))&gt;0</formula>
    </cfRule>
    <cfRule type="expression" dxfId="39" priority="40">
      <formula>$L$45&lt;&gt;0</formula>
    </cfRule>
  </conditionalFormatting>
  <conditionalFormatting sqref="L11:O11">
    <cfRule type="expression" dxfId="38" priority="35">
      <formula>AND(NOT(ISBLANK($L$11)),$L$45=0)</formula>
    </cfRule>
  </conditionalFormatting>
  <conditionalFormatting sqref="L12:O12">
    <cfRule type="expression" dxfId="37" priority="34" stopIfTrue="1">
      <formula>AND(NOT(ISBLANK($L$12)),$L$45=0)</formula>
    </cfRule>
  </conditionalFormatting>
  <conditionalFormatting sqref="L45:O45">
    <cfRule type="expression" dxfId="36" priority="4">
      <formula>AND(NOT(ISBLANK($L$10)),NOT(ISBLANK($L$11)),NOT(ISBLANK($L$12)),$L$45=0)</formula>
    </cfRule>
  </conditionalFormatting>
  <conditionalFormatting sqref="P10">
    <cfRule type="expression" dxfId="35" priority="47">
      <formula>$P$45&lt;&gt;0</formula>
    </cfRule>
  </conditionalFormatting>
  <conditionalFormatting sqref="P11">
    <cfRule type="expression" dxfId="34" priority="103">
      <formula>$P$45&lt;&gt;0</formula>
    </cfRule>
    <cfRule type="notContainsBlanks" dxfId="33" priority="50">
      <formula>LEN(TRIM(P11))&gt;0</formula>
    </cfRule>
  </conditionalFormatting>
  <conditionalFormatting sqref="P12">
    <cfRule type="expression" dxfId="32" priority="48">
      <formula>$P$45&lt;&gt;0</formula>
    </cfRule>
  </conditionalFormatting>
  <conditionalFormatting sqref="P10:S10">
    <cfRule type="expression" dxfId="31" priority="20">
      <formula>AND(NOT(ISBLANK($P$10)),$P$45=0)</formula>
    </cfRule>
    <cfRule type="notContainsBlanks" dxfId="30" priority="21">
      <formula>LEN(TRIM(P10))&gt;0</formula>
    </cfRule>
  </conditionalFormatting>
  <conditionalFormatting sqref="P11:S11">
    <cfRule type="expression" dxfId="29" priority="19">
      <formula>AND(NOT(ISBLANK($P$11)),$P$45=0)</formula>
    </cfRule>
  </conditionalFormatting>
  <conditionalFormatting sqref="P12:S12">
    <cfRule type="notContainsBlanks" dxfId="28" priority="18">
      <formula>LEN(TRIM(P12))&gt;0</formula>
    </cfRule>
    <cfRule type="expression" dxfId="27" priority="17">
      <formula>AND(NOT(ISBLANK($P$12)),$P$45=0)</formula>
    </cfRule>
  </conditionalFormatting>
  <conditionalFormatting sqref="P45:S45">
    <cfRule type="expression" dxfId="26" priority="3">
      <formula>AND(NOT(ISBLANK($P$10)),NOT(ISBLANK($P$11)),NOT(ISBLANK($P$12)),$P$45=0)</formula>
    </cfRule>
  </conditionalFormatting>
  <conditionalFormatting sqref="T10:W10">
    <cfRule type="expression" dxfId="25" priority="13" stopIfTrue="1">
      <formula>AND(NOT(ISBLANK($T$10)),$T$45=0)</formula>
    </cfRule>
    <cfRule type="expression" dxfId="24" priority="16">
      <formula>$T$45&lt;&gt;0</formula>
    </cfRule>
    <cfRule type="notContainsBlanks" dxfId="23" priority="15" stopIfTrue="1">
      <formula>LEN(TRIM(T10))&gt;0</formula>
    </cfRule>
  </conditionalFormatting>
  <conditionalFormatting sqref="T11:W11">
    <cfRule type="notContainsBlanks" dxfId="22" priority="11" stopIfTrue="1">
      <formula>LEN(TRIM(T11))&gt;0</formula>
    </cfRule>
    <cfRule type="expression" dxfId="21" priority="9" stopIfTrue="1">
      <formula>AND(NOT(ISBLANK($T$11)),$T$45=0)</formula>
    </cfRule>
  </conditionalFormatting>
  <conditionalFormatting sqref="T11:W12">
    <cfRule type="expression" dxfId="20" priority="12">
      <formula>$T$45&lt;&gt;0</formula>
    </cfRule>
  </conditionalFormatting>
  <conditionalFormatting sqref="T12:W12">
    <cfRule type="expression" dxfId="19" priority="6" stopIfTrue="1">
      <formula>AND(NOT(ISBLANK($T$12)),$T$45=0)</formula>
    </cfRule>
  </conditionalFormatting>
  <conditionalFormatting sqref="T45:W45">
    <cfRule type="expression" dxfId="18" priority="2">
      <formula>AND(NOT(ISBLANK($T$10)),NOT(ISBLANK($T$11)),NOT(ISBLANK($T$12)),$T$45=0)</formula>
    </cfRule>
  </conditionalFormatting>
  <conditionalFormatting sqref="T12:AA12">
    <cfRule type="notContainsBlanks" dxfId="17" priority="28">
      <formula>LEN(TRIM(T12))&gt;0</formula>
    </cfRule>
  </conditionalFormatting>
  <conditionalFormatting sqref="X3:AA5">
    <cfRule type="cellIs" dxfId="16" priority="89" operator="equal">
      <formula>""</formula>
    </cfRule>
  </conditionalFormatting>
  <conditionalFormatting sqref="X10:AA10">
    <cfRule type="notContainsBlanks" dxfId="15" priority="32">
      <formula>LEN(TRIM(X10))&gt;0</formula>
    </cfRule>
    <cfRule type="expression" dxfId="14" priority="33">
      <formula>$X$45&lt;&gt;0</formula>
    </cfRule>
    <cfRule type="expression" dxfId="13" priority="27">
      <formula>AND(NOT(ISBLANK($X$10)),$X$45=0)</formula>
    </cfRule>
  </conditionalFormatting>
  <conditionalFormatting sqref="X11:AA11">
    <cfRule type="expression" dxfId="12" priority="24">
      <formula>$X$45&lt;&gt;0</formula>
    </cfRule>
    <cfRule type="notContainsBlanks" dxfId="11" priority="23">
      <formula>LEN(TRIM(X11))&gt;0</formula>
    </cfRule>
    <cfRule type="expression" dxfId="10" priority="22">
      <formula>AND(NOT(ISBLANK($X$11)),$X$45=0)</formula>
    </cfRule>
  </conditionalFormatting>
  <conditionalFormatting sqref="X12:AA12">
    <cfRule type="expression" dxfId="9" priority="29">
      <formula>$X$45&lt;&gt;0</formula>
    </cfRule>
    <cfRule type="expression" dxfId="8" priority="25">
      <formula>AND(NOT(ISBLANK($X$12)),$X$45=0)</formula>
    </cfRule>
  </conditionalFormatting>
  <conditionalFormatting sqref="X45:AA45">
    <cfRule type="expression" dxfId="7" priority="1">
      <formula>AND(NOT(ISBLANK($X$10)),NOT(ISBLANK($X$11)),NOT(ISBLANK($X$12)),$X$45=0)</formula>
    </cfRule>
  </conditionalFormatting>
  <dataValidations xWindow="316" yWindow="539" count="4">
    <dataValidation allowBlank="1" showInputMessage="1" sqref="L13:N13 T13:V13 P13:R13 H13:J13" xr:uid="{00000000-0002-0000-0200-000000000000}"/>
    <dataValidation type="list" allowBlank="1" showInputMessage="1" promptTitle="業務区分" prompt="（要選択）" sqref="H10:AA10" xr:uid="{1B44CB1B-CB57-43D5-AC91-9FABF13674E8}">
      <formula1>"ＴＡ（全学教育ＴＡ）,ＴＡ（研究科ＴＡ）,ＴＡ（医療薬学基礎実習ＴＡ）,ＲＡ（研究科ＲＡ）,ＲＡ（外部資金ＲＡ）,ＡＡ（動物舎）,ＡＡ（外部資金）,ＡＡ"</formula1>
    </dataValidation>
    <dataValidation allowBlank="1" showInputMessage="1" promptTitle="TA科目名等" prompt="（TAの場合は、授業科目名、外部資金RAおよびAA（外部資金）の場合は、研究課題名を記入。）" sqref="H12:AA12" xr:uid="{84547ECD-B9F9-435B-8866-EDC1C326A02F}"/>
    <dataValidation allowBlank="1" showInputMessage="1" promptTitle="（職員番号）" prompt="　労働条件通知書に記載の職員番号（数字８桁）を記載してください。" sqref="H11:AA11" xr:uid="{B7D947D6-FC4F-4887-B504-E2D76EC91029}"/>
  </dataValidations>
  <printOptions horizontalCentered="1"/>
  <pageMargins left="0.39370078740157483" right="0.19685039370078741" top="0.47244094488188981" bottom="0.35433070866141736" header="0.35433070866141736" footer="0.27559055118110237"/>
  <pageSetup paperSize="9" scale="68" orientation="portrait" cellComments="asDisplayed" r:id="rId1"/>
  <headerFooter alignWithMargins="0">
    <oddHeader>&amp;RVer.4.0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2:AC61"/>
  <sheetViews>
    <sheetView view="pageBreakPreview" topLeftCell="B1" zoomScaleNormal="100" zoomScaleSheetLayoutView="100" workbookViewId="0">
      <selection activeCell="P10" sqref="P10:S10"/>
    </sheetView>
  </sheetViews>
  <sheetFormatPr defaultRowHeight="14.25" outlineLevelCol="1"/>
  <cols>
    <col min="1" max="1" width="3.125" style="3" hidden="1" customWidth="1"/>
    <col min="2" max="3" width="4.375" style="3" customWidth="1"/>
    <col min="4" max="6" width="5.5" style="3" customWidth="1"/>
    <col min="7" max="7" width="7.125" style="3" bestFit="1" customWidth="1"/>
    <col min="8" max="8" width="5.5" style="3" customWidth="1"/>
    <col min="9" max="10" width="5.5" style="3" customWidth="1" outlineLevel="1"/>
    <col min="11" max="12" width="5.5" style="3" customWidth="1"/>
    <col min="13" max="14" width="5.5" style="3" customWidth="1" outlineLevel="1"/>
    <col min="15" max="16" width="5.5" style="3" customWidth="1"/>
    <col min="17" max="18" width="5.5" style="3" customWidth="1" outlineLevel="1"/>
    <col min="19" max="20" width="5.5" style="3" customWidth="1"/>
    <col min="21" max="22" width="5.5" style="3" customWidth="1" outlineLevel="1"/>
    <col min="23" max="24" width="5.5" style="3" customWidth="1"/>
    <col min="25" max="26" width="5.5" style="3" customWidth="1" outlineLevel="1"/>
    <col min="27" max="27" width="5.5" style="3" customWidth="1"/>
    <col min="28" max="28" width="29.375" style="3" customWidth="1"/>
    <col min="29" max="29" width="0" style="3" hidden="1" customWidth="1"/>
    <col min="30" max="16384" width="9" style="3"/>
  </cols>
  <sheetData>
    <row r="2" spans="2:29" ht="26.25" customHeight="1">
      <c r="B2" s="84" t="s">
        <v>6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</row>
    <row r="3" spans="2:29" ht="30" customHeight="1">
      <c r="B3" s="86"/>
      <c r="C3" s="86"/>
      <c r="D3" s="1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7" t="s">
        <v>34</v>
      </c>
      <c r="W3" s="117"/>
      <c r="X3" s="137" t="s">
        <v>35</v>
      </c>
      <c r="Y3" s="137"/>
      <c r="Z3" s="137"/>
      <c r="AA3" s="137"/>
    </row>
    <row r="4" spans="2:29" ht="30" customHeight="1">
      <c r="B4" s="86">
        <v>2025</v>
      </c>
      <c r="C4" s="86"/>
      <c r="D4" s="1" t="s">
        <v>3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18" t="s">
        <v>8</v>
      </c>
      <c r="W4" s="118"/>
      <c r="X4" s="138" t="s">
        <v>32</v>
      </c>
      <c r="Y4" s="138"/>
      <c r="Z4" s="138"/>
      <c r="AA4" s="138"/>
    </row>
    <row r="5" spans="2:29" ht="30" customHeight="1" thickBot="1">
      <c r="B5" s="88">
        <v>4</v>
      </c>
      <c r="C5" s="88"/>
      <c r="D5" s="6" t="s">
        <v>4</v>
      </c>
      <c r="E5" s="4"/>
      <c r="F5" s="4"/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18" t="s">
        <v>5</v>
      </c>
      <c r="W5" s="118"/>
      <c r="X5" s="138" t="s">
        <v>33</v>
      </c>
      <c r="Y5" s="138"/>
      <c r="Z5" s="138"/>
      <c r="AA5" s="138"/>
    </row>
    <row r="6" spans="2:29" ht="6" customHeight="1"/>
    <row r="7" spans="2:29" ht="22.5" customHeight="1" thickBot="1">
      <c r="B7" s="1"/>
    </row>
    <row r="8" spans="2:29" ht="28.5" customHeight="1">
      <c r="B8" s="89" t="s">
        <v>0</v>
      </c>
      <c r="C8" s="92" t="s">
        <v>1</v>
      </c>
      <c r="D8" s="98" t="s">
        <v>9</v>
      </c>
      <c r="E8" s="99"/>
      <c r="F8" s="95" t="s">
        <v>10</v>
      </c>
      <c r="G8" s="95" t="s">
        <v>13</v>
      </c>
      <c r="H8" s="104" t="s">
        <v>7</v>
      </c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6"/>
    </row>
    <row r="9" spans="2:29" ht="19.5" customHeight="1">
      <c r="B9" s="90"/>
      <c r="C9" s="93"/>
      <c r="D9" s="100"/>
      <c r="E9" s="101"/>
      <c r="F9" s="96"/>
      <c r="G9" s="96"/>
      <c r="H9" s="73" t="s">
        <v>20</v>
      </c>
      <c r="I9" s="73"/>
      <c r="J9" s="73"/>
      <c r="K9" s="73"/>
      <c r="L9" s="73" t="s">
        <v>21</v>
      </c>
      <c r="M9" s="73"/>
      <c r="N9" s="73"/>
      <c r="O9" s="73"/>
      <c r="P9" s="73" t="s">
        <v>22</v>
      </c>
      <c r="Q9" s="73"/>
      <c r="R9" s="73"/>
      <c r="S9" s="73"/>
      <c r="T9" s="73" t="s">
        <v>23</v>
      </c>
      <c r="U9" s="73"/>
      <c r="V9" s="73"/>
      <c r="W9" s="73"/>
      <c r="X9" s="73" t="s">
        <v>27</v>
      </c>
      <c r="Y9" s="73"/>
      <c r="Z9" s="73"/>
      <c r="AA9" s="74"/>
    </row>
    <row r="10" spans="2:29" ht="33.75" customHeight="1">
      <c r="B10" s="90"/>
      <c r="C10" s="93"/>
      <c r="D10" s="100"/>
      <c r="E10" s="101"/>
      <c r="F10" s="96"/>
      <c r="G10" s="96"/>
      <c r="H10" s="139" t="s">
        <v>64</v>
      </c>
      <c r="I10" s="140"/>
      <c r="J10" s="140"/>
      <c r="K10" s="141"/>
      <c r="L10" s="139" t="s">
        <v>31</v>
      </c>
      <c r="M10" s="140"/>
      <c r="N10" s="140"/>
      <c r="O10" s="141"/>
      <c r="P10" s="139" t="s">
        <v>65</v>
      </c>
      <c r="Q10" s="140"/>
      <c r="R10" s="140"/>
      <c r="S10" s="141"/>
      <c r="T10" s="139"/>
      <c r="U10" s="140"/>
      <c r="V10" s="140"/>
      <c r="W10" s="141"/>
      <c r="X10" s="139"/>
      <c r="Y10" s="140"/>
      <c r="Z10" s="140"/>
      <c r="AA10" s="142"/>
    </row>
    <row r="11" spans="2:29" ht="19.5" customHeight="1">
      <c r="B11" s="90"/>
      <c r="C11" s="93"/>
      <c r="D11" s="100"/>
      <c r="E11" s="101"/>
      <c r="F11" s="96"/>
      <c r="G11" s="96"/>
      <c r="H11" s="147" t="s">
        <v>17</v>
      </c>
      <c r="I11" s="148"/>
      <c r="J11" s="148"/>
      <c r="K11" s="149"/>
      <c r="L11" s="147" t="s">
        <v>18</v>
      </c>
      <c r="M11" s="148"/>
      <c r="N11" s="148"/>
      <c r="O11" s="149"/>
      <c r="P11" s="147" t="s">
        <v>19</v>
      </c>
      <c r="Q11" s="148"/>
      <c r="R11" s="148"/>
      <c r="S11" s="149"/>
      <c r="T11" s="147"/>
      <c r="U11" s="148"/>
      <c r="V11" s="148"/>
      <c r="W11" s="149"/>
      <c r="X11" s="147"/>
      <c r="Y11" s="148"/>
      <c r="Z11" s="148"/>
      <c r="AA11" s="150"/>
    </row>
    <row r="12" spans="2:29" ht="38.25" customHeight="1">
      <c r="B12" s="90"/>
      <c r="C12" s="93"/>
      <c r="D12" s="102"/>
      <c r="E12" s="103"/>
      <c r="F12" s="96"/>
      <c r="G12" s="96"/>
      <c r="H12" s="143" t="s">
        <v>15</v>
      </c>
      <c r="I12" s="144"/>
      <c r="J12" s="144"/>
      <c r="K12" s="145"/>
      <c r="L12" s="143" t="s">
        <v>16</v>
      </c>
      <c r="M12" s="144"/>
      <c r="N12" s="144"/>
      <c r="O12" s="145"/>
      <c r="P12" s="143" t="s">
        <v>66</v>
      </c>
      <c r="Q12" s="144"/>
      <c r="R12" s="144"/>
      <c r="S12" s="145"/>
      <c r="T12" s="143"/>
      <c r="U12" s="144"/>
      <c r="V12" s="144"/>
      <c r="W12" s="145"/>
      <c r="X12" s="143"/>
      <c r="Y12" s="144"/>
      <c r="Z12" s="144"/>
      <c r="AA12" s="146"/>
    </row>
    <row r="13" spans="2:29" ht="23.25" thickBot="1">
      <c r="B13" s="91"/>
      <c r="C13" s="94"/>
      <c r="D13" s="28" t="s">
        <v>11</v>
      </c>
      <c r="E13" s="29" t="s">
        <v>12</v>
      </c>
      <c r="F13" s="97"/>
      <c r="G13" s="97"/>
      <c r="H13" s="26" t="s">
        <v>11</v>
      </c>
      <c r="I13" s="30" t="s">
        <v>24</v>
      </c>
      <c r="J13" s="30" t="s">
        <v>25</v>
      </c>
      <c r="K13" s="27" t="s">
        <v>12</v>
      </c>
      <c r="L13" s="26" t="s">
        <v>11</v>
      </c>
      <c r="M13" s="30" t="s">
        <v>24</v>
      </c>
      <c r="N13" s="30" t="s">
        <v>25</v>
      </c>
      <c r="O13" s="27" t="s">
        <v>12</v>
      </c>
      <c r="P13" s="26" t="s">
        <v>11</v>
      </c>
      <c r="Q13" s="30" t="s">
        <v>24</v>
      </c>
      <c r="R13" s="30" t="s">
        <v>25</v>
      </c>
      <c r="S13" s="27" t="s">
        <v>12</v>
      </c>
      <c r="T13" s="26" t="s">
        <v>11</v>
      </c>
      <c r="U13" s="30" t="s">
        <v>24</v>
      </c>
      <c r="V13" s="30" t="s">
        <v>25</v>
      </c>
      <c r="W13" s="27" t="s">
        <v>12</v>
      </c>
      <c r="X13" s="26" t="s">
        <v>11</v>
      </c>
      <c r="Y13" s="30" t="s">
        <v>24</v>
      </c>
      <c r="Z13" s="30" t="s">
        <v>25</v>
      </c>
      <c r="AA13" s="37" t="s">
        <v>12</v>
      </c>
    </row>
    <row r="14" spans="2:29" ht="20.100000000000001" customHeight="1">
      <c r="B14" s="7">
        <f>DATE($B$4,$B$5,1)</f>
        <v>45748</v>
      </c>
      <c r="C14" s="34">
        <f>B14</f>
        <v>45748</v>
      </c>
      <c r="D14" s="14" t="str">
        <f t="shared" ref="D14:D44" si="0">IF(MIN(H14:AA14)=0,"",MIN(H14:AA14))</f>
        <v/>
      </c>
      <c r="E14" s="15" t="str">
        <f t="shared" ref="E14:E44" si="1">IF(MAX(H14:AA14)=0,"",MAX(H14:AA14))</f>
        <v/>
      </c>
      <c r="F14" s="15" t="str">
        <f t="shared" ref="F14:F44" si="2">IFERROR(E14-D14-G14,"")</f>
        <v/>
      </c>
      <c r="G14" s="11" t="str">
        <f t="shared" ref="G14:G44" si="3">IF(K14-H14+O14-L14+S14-P14+W14-T14+AA14-X14=0,"",K14-H14+O14-L14+S14-P14+W14-T14+AA14-X14-(J14-I14+N14-M14+R14-Q14+V14-U14+Z14-Y14))</f>
        <v/>
      </c>
      <c r="H14" s="21"/>
      <c r="I14" s="31"/>
      <c r="J14" s="31"/>
      <c r="K14" s="20"/>
      <c r="L14" s="21"/>
      <c r="M14" s="31"/>
      <c r="N14" s="31"/>
      <c r="O14" s="20"/>
      <c r="P14" s="21"/>
      <c r="Q14" s="31"/>
      <c r="R14" s="31"/>
      <c r="S14" s="20"/>
      <c r="T14" s="21"/>
      <c r="U14" s="31"/>
      <c r="V14" s="31"/>
      <c r="W14" s="20"/>
      <c r="X14" s="21"/>
      <c r="Y14" s="31"/>
      <c r="Z14" s="31"/>
      <c r="AA14" s="38"/>
      <c r="AC14" s="50">
        <f t="shared" ref="AC14:AC43" si="4">IF(G14="",0,G14)+IF(QUOTIENT(B14-1,7)*7+1&lt;B14,AC13,)</f>
        <v>0</v>
      </c>
    </row>
    <row r="15" spans="2:29" ht="20.100000000000001" customHeight="1">
      <c r="B15" s="8">
        <f>B14+1</f>
        <v>45749</v>
      </c>
      <c r="C15" s="34">
        <f>B15</f>
        <v>45749</v>
      </c>
      <c r="D15" s="14">
        <f t="shared" si="0"/>
        <v>0.375</v>
      </c>
      <c r="E15" s="15">
        <f t="shared" si="1"/>
        <v>0.64583333333333337</v>
      </c>
      <c r="F15" s="15">
        <f t="shared" si="2"/>
        <v>4.166666666666663E-2</v>
      </c>
      <c r="G15" s="11">
        <f t="shared" si="3"/>
        <v>0.22916666666666674</v>
      </c>
      <c r="H15" s="51">
        <v>0.375</v>
      </c>
      <c r="I15" s="52"/>
      <c r="J15" s="52"/>
      <c r="K15" s="53">
        <v>0.5</v>
      </c>
      <c r="L15" s="51">
        <v>0.54166666666666663</v>
      </c>
      <c r="M15" s="52"/>
      <c r="N15" s="52"/>
      <c r="O15" s="53">
        <v>0.64583333333333337</v>
      </c>
      <c r="P15" s="51"/>
      <c r="Q15" s="52"/>
      <c r="R15" s="52"/>
      <c r="S15" s="53"/>
      <c r="T15" s="51"/>
      <c r="U15" s="52"/>
      <c r="V15" s="52"/>
      <c r="W15" s="53"/>
      <c r="X15" s="23"/>
      <c r="Y15" s="31"/>
      <c r="Z15" s="31"/>
      <c r="AA15" s="39"/>
      <c r="AC15" s="50">
        <f t="shared" si="4"/>
        <v>0.22916666666666674</v>
      </c>
    </row>
    <row r="16" spans="2:29" ht="20.100000000000001" customHeight="1">
      <c r="B16" s="8">
        <f t="shared" ref="B16:B41" si="5">B15+1</f>
        <v>45750</v>
      </c>
      <c r="C16" s="34">
        <f t="shared" ref="C16:C44" si="6">B16</f>
        <v>45750</v>
      </c>
      <c r="D16" s="14">
        <f t="shared" si="0"/>
        <v>0.63541666666666663</v>
      </c>
      <c r="E16" s="15">
        <f t="shared" si="1"/>
        <v>0.71875</v>
      </c>
      <c r="F16" s="15">
        <f t="shared" si="2"/>
        <v>0</v>
      </c>
      <c r="G16" s="11">
        <f t="shared" si="3"/>
        <v>8.333333333333337E-2</v>
      </c>
      <c r="H16" s="51"/>
      <c r="I16" s="52"/>
      <c r="J16" s="52"/>
      <c r="K16" s="53"/>
      <c r="L16" s="51"/>
      <c r="M16" s="52"/>
      <c r="N16" s="52"/>
      <c r="O16" s="53"/>
      <c r="P16" s="51"/>
      <c r="Q16" s="52"/>
      <c r="R16" s="52"/>
      <c r="S16" s="53"/>
      <c r="T16" s="51">
        <v>0.63541666666666663</v>
      </c>
      <c r="U16" s="52"/>
      <c r="V16" s="52"/>
      <c r="W16" s="53">
        <v>0.71875</v>
      </c>
      <c r="X16" s="23"/>
      <c r="Y16" s="31"/>
      <c r="Z16" s="31"/>
      <c r="AA16" s="39"/>
      <c r="AC16" s="50">
        <f>IF(G16="",0,G16)+IF(QUOTIENT(B16-1,7)*7+1&lt;B16,AC15,)</f>
        <v>0.31250000000000011</v>
      </c>
    </row>
    <row r="17" spans="2:29" ht="20.100000000000001" customHeight="1">
      <c r="B17" s="8">
        <f t="shared" si="5"/>
        <v>45751</v>
      </c>
      <c r="C17" s="34">
        <f t="shared" si="6"/>
        <v>45751</v>
      </c>
      <c r="D17" s="14" t="str">
        <f t="shared" si="0"/>
        <v/>
      </c>
      <c r="E17" s="15" t="str">
        <f t="shared" si="1"/>
        <v/>
      </c>
      <c r="F17" s="15" t="str">
        <f t="shared" si="2"/>
        <v/>
      </c>
      <c r="G17" s="11" t="str">
        <f t="shared" si="3"/>
        <v/>
      </c>
      <c r="H17" s="51"/>
      <c r="I17" s="52"/>
      <c r="J17" s="52"/>
      <c r="K17" s="53"/>
      <c r="L17" s="51"/>
      <c r="M17" s="52"/>
      <c r="N17" s="52"/>
      <c r="O17" s="53"/>
      <c r="P17" s="51"/>
      <c r="Q17" s="52"/>
      <c r="R17" s="52"/>
      <c r="S17" s="53"/>
      <c r="T17" s="51"/>
      <c r="U17" s="52"/>
      <c r="V17" s="52"/>
      <c r="W17" s="53"/>
      <c r="X17" s="23"/>
      <c r="Y17" s="31"/>
      <c r="Z17" s="31"/>
      <c r="AA17" s="39"/>
      <c r="AC17" s="50">
        <f t="shared" si="4"/>
        <v>0.31250000000000011</v>
      </c>
    </row>
    <row r="18" spans="2:29" ht="20.100000000000001" customHeight="1">
      <c r="B18" s="8">
        <f t="shared" si="5"/>
        <v>45752</v>
      </c>
      <c r="C18" s="34">
        <f t="shared" si="6"/>
        <v>45752</v>
      </c>
      <c r="D18" s="14" t="str">
        <f t="shared" si="0"/>
        <v/>
      </c>
      <c r="E18" s="15" t="str">
        <f t="shared" si="1"/>
        <v/>
      </c>
      <c r="F18" s="15" t="str">
        <f t="shared" si="2"/>
        <v/>
      </c>
      <c r="G18" s="11" t="str">
        <f t="shared" si="3"/>
        <v/>
      </c>
      <c r="H18" s="23"/>
      <c r="I18" s="32"/>
      <c r="J18" s="32"/>
      <c r="K18" s="22"/>
      <c r="L18" s="23"/>
      <c r="M18" s="32"/>
      <c r="N18" s="32"/>
      <c r="O18" s="22"/>
      <c r="P18" s="23"/>
      <c r="Q18" s="32"/>
      <c r="R18" s="32"/>
      <c r="S18" s="22"/>
      <c r="T18" s="23"/>
      <c r="U18" s="32"/>
      <c r="V18" s="32"/>
      <c r="W18" s="22"/>
      <c r="X18" s="23"/>
      <c r="Y18" s="31"/>
      <c r="Z18" s="31"/>
      <c r="AA18" s="39"/>
      <c r="AC18" s="50">
        <f t="shared" si="4"/>
        <v>0.31250000000000011</v>
      </c>
    </row>
    <row r="19" spans="2:29" ht="20.100000000000001" customHeight="1">
      <c r="B19" s="8">
        <f t="shared" si="5"/>
        <v>45753</v>
      </c>
      <c r="C19" s="34">
        <f t="shared" si="6"/>
        <v>45753</v>
      </c>
      <c r="D19" s="14" t="str">
        <f t="shared" si="0"/>
        <v/>
      </c>
      <c r="E19" s="15" t="str">
        <f t="shared" si="1"/>
        <v/>
      </c>
      <c r="F19" s="15" t="str">
        <f t="shared" si="2"/>
        <v/>
      </c>
      <c r="G19" s="11" t="str">
        <f t="shared" si="3"/>
        <v/>
      </c>
      <c r="H19" s="23"/>
      <c r="I19" s="32"/>
      <c r="J19" s="32"/>
      <c r="K19" s="22"/>
      <c r="L19" s="23"/>
      <c r="M19" s="32"/>
      <c r="N19" s="32"/>
      <c r="O19" s="22"/>
      <c r="P19" s="23"/>
      <c r="Q19" s="32"/>
      <c r="R19" s="32"/>
      <c r="S19" s="22"/>
      <c r="T19" s="23"/>
      <c r="U19" s="32"/>
      <c r="V19" s="32"/>
      <c r="W19" s="22"/>
      <c r="X19" s="23"/>
      <c r="Y19" s="31"/>
      <c r="Z19" s="31"/>
      <c r="AA19" s="39"/>
      <c r="AC19" s="50">
        <f t="shared" si="4"/>
        <v>0</v>
      </c>
    </row>
    <row r="20" spans="2:29" ht="20.100000000000001" customHeight="1">
      <c r="B20" s="8">
        <f t="shared" si="5"/>
        <v>45754</v>
      </c>
      <c r="C20" s="34">
        <f t="shared" si="6"/>
        <v>45754</v>
      </c>
      <c r="D20" s="14" t="str">
        <f t="shared" si="0"/>
        <v/>
      </c>
      <c r="E20" s="15" t="str">
        <f t="shared" si="1"/>
        <v/>
      </c>
      <c r="F20" s="15" t="str">
        <f t="shared" si="2"/>
        <v/>
      </c>
      <c r="G20" s="11" t="str">
        <f t="shared" si="3"/>
        <v/>
      </c>
      <c r="H20" s="23"/>
      <c r="I20" s="32"/>
      <c r="J20" s="32"/>
      <c r="K20" s="22"/>
      <c r="L20" s="23"/>
      <c r="M20" s="32"/>
      <c r="N20" s="32"/>
      <c r="O20" s="22"/>
      <c r="P20" s="23"/>
      <c r="Q20" s="32"/>
      <c r="R20" s="32"/>
      <c r="S20" s="22"/>
      <c r="T20" s="23"/>
      <c r="U20" s="32"/>
      <c r="V20" s="32"/>
      <c r="W20" s="22"/>
      <c r="X20" s="23"/>
      <c r="Y20" s="31"/>
      <c r="Z20" s="31"/>
      <c r="AA20" s="39"/>
      <c r="AC20" s="50">
        <f t="shared" si="4"/>
        <v>0</v>
      </c>
    </row>
    <row r="21" spans="2:29" ht="20.100000000000001" customHeight="1">
      <c r="B21" s="8">
        <f t="shared" si="5"/>
        <v>45755</v>
      </c>
      <c r="C21" s="34">
        <f t="shared" si="6"/>
        <v>45755</v>
      </c>
      <c r="D21" s="14" t="str">
        <f t="shared" si="0"/>
        <v/>
      </c>
      <c r="E21" s="15" t="str">
        <f t="shared" si="1"/>
        <v/>
      </c>
      <c r="F21" s="15" t="str">
        <f t="shared" si="2"/>
        <v/>
      </c>
      <c r="G21" s="11" t="str">
        <f t="shared" si="3"/>
        <v/>
      </c>
      <c r="H21" s="23"/>
      <c r="I21" s="32"/>
      <c r="J21" s="32"/>
      <c r="K21" s="22"/>
      <c r="L21" s="23"/>
      <c r="M21" s="32"/>
      <c r="N21" s="32"/>
      <c r="O21" s="22"/>
      <c r="P21" s="23"/>
      <c r="Q21" s="32"/>
      <c r="R21" s="32"/>
      <c r="S21" s="22"/>
      <c r="T21" s="23"/>
      <c r="U21" s="32"/>
      <c r="V21" s="32"/>
      <c r="W21" s="22"/>
      <c r="X21" s="23"/>
      <c r="Y21" s="31"/>
      <c r="Z21" s="31"/>
      <c r="AA21" s="39"/>
      <c r="AC21" s="50">
        <f t="shared" si="4"/>
        <v>0</v>
      </c>
    </row>
    <row r="22" spans="2:29" ht="20.100000000000001" customHeight="1">
      <c r="B22" s="8">
        <f t="shared" si="5"/>
        <v>45756</v>
      </c>
      <c r="C22" s="34">
        <f t="shared" si="6"/>
        <v>45756</v>
      </c>
      <c r="D22" s="14" t="str">
        <f t="shared" si="0"/>
        <v/>
      </c>
      <c r="E22" s="15" t="str">
        <f t="shared" si="1"/>
        <v/>
      </c>
      <c r="F22" s="15" t="str">
        <f t="shared" si="2"/>
        <v/>
      </c>
      <c r="G22" s="11" t="str">
        <f t="shared" si="3"/>
        <v/>
      </c>
      <c r="H22" s="23"/>
      <c r="I22" s="32"/>
      <c r="J22" s="32"/>
      <c r="K22" s="22"/>
      <c r="L22" s="23"/>
      <c r="M22" s="32"/>
      <c r="N22" s="32"/>
      <c r="O22" s="22"/>
      <c r="P22" s="23"/>
      <c r="Q22" s="32"/>
      <c r="R22" s="32"/>
      <c r="S22" s="22"/>
      <c r="T22" s="23"/>
      <c r="U22" s="32"/>
      <c r="V22" s="32"/>
      <c r="W22" s="22"/>
      <c r="X22" s="23"/>
      <c r="Y22" s="31"/>
      <c r="Z22" s="31"/>
      <c r="AA22" s="39"/>
      <c r="AC22" s="50">
        <f t="shared" si="4"/>
        <v>0</v>
      </c>
    </row>
    <row r="23" spans="2:29" ht="20.100000000000001" customHeight="1">
      <c r="B23" s="8">
        <f t="shared" si="5"/>
        <v>45757</v>
      </c>
      <c r="C23" s="34">
        <f t="shared" si="6"/>
        <v>45757</v>
      </c>
      <c r="D23" s="14">
        <f t="shared" si="0"/>
        <v>0.375</v>
      </c>
      <c r="E23" s="15">
        <f t="shared" si="1"/>
        <v>0.71875</v>
      </c>
      <c r="F23" s="15">
        <f t="shared" si="2"/>
        <v>2.083333333333337E-2</v>
      </c>
      <c r="G23" s="11">
        <f t="shared" si="3"/>
        <v>0.32291666666666663</v>
      </c>
      <c r="H23" s="51">
        <v>0.375</v>
      </c>
      <c r="I23" s="52">
        <v>0.5</v>
      </c>
      <c r="J23" s="52">
        <v>0.52083333333333337</v>
      </c>
      <c r="K23" s="53">
        <v>0.71875</v>
      </c>
      <c r="L23" s="23"/>
      <c r="M23" s="32"/>
      <c r="N23" s="32"/>
      <c r="O23" s="22"/>
      <c r="P23" s="23"/>
      <c r="Q23" s="32"/>
      <c r="R23" s="32"/>
      <c r="S23" s="22"/>
      <c r="T23" s="23"/>
      <c r="U23" s="32"/>
      <c r="V23" s="32"/>
      <c r="W23" s="22"/>
      <c r="X23" s="23"/>
      <c r="Y23" s="31"/>
      <c r="Z23" s="31"/>
      <c r="AA23" s="39"/>
      <c r="AC23" s="50">
        <f t="shared" si="4"/>
        <v>0.32291666666666663</v>
      </c>
    </row>
    <row r="24" spans="2:29" ht="20.100000000000001" customHeight="1">
      <c r="B24" s="8">
        <f t="shared" si="5"/>
        <v>45758</v>
      </c>
      <c r="C24" s="34">
        <f t="shared" si="6"/>
        <v>45758</v>
      </c>
      <c r="D24" s="14" t="str">
        <f t="shared" si="0"/>
        <v/>
      </c>
      <c r="E24" s="15" t="str">
        <f t="shared" si="1"/>
        <v/>
      </c>
      <c r="F24" s="15" t="str">
        <f t="shared" si="2"/>
        <v/>
      </c>
      <c r="G24" s="11" t="str">
        <f t="shared" si="3"/>
        <v/>
      </c>
      <c r="H24" s="23"/>
      <c r="I24" s="32"/>
      <c r="J24" s="32"/>
      <c r="K24" s="22"/>
      <c r="L24" s="23"/>
      <c r="M24" s="32"/>
      <c r="N24" s="32"/>
      <c r="O24" s="22"/>
      <c r="P24" s="23"/>
      <c r="Q24" s="32"/>
      <c r="R24" s="32"/>
      <c r="S24" s="22"/>
      <c r="T24" s="23"/>
      <c r="U24" s="32"/>
      <c r="V24" s="32"/>
      <c r="W24" s="22"/>
      <c r="X24" s="23"/>
      <c r="Y24" s="31"/>
      <c r="Z24" s="31"/>
      <c r="AA24" s="39"/>
      <c r="AC24" s="50">
        <f t="shared" si="4"/>
        <v>0.32291666666666663</v>
      </c>
    </row>
    <row r="25" spans="2:29" ht="20.100000000000001" customHeight="1">
      <c r="B25" s="8">
        <f t="shared" si="5"/>
        <v>45759</v>
      </c>
      <c r="C25" s="34">
        <f t="shared" si="6"/>
        <v>45759</v>
      </c>
      <c r="D25" s="14" t="str">
        <f t="shared" si="0"/>
        <v/>
      </c>
      <c r="E25" s="15" t="str">
        <f t="shared" si="1"/>
        <v/>
      </c>
      <c r="F25" s="15" t="str">
        <f t="shared" si="2"/>
        <v/>
      </c>
      <c r="G25" s="11" t="str">
        <f t="shared" si="3"/>
        <v/>
      </c>
      <c r="H25" s="23"/>
      <c r="I25" s="32"/>
      <c r="J25" s="32"/>
      <c r="K25" s="22"/>
      <c r="L25" s="23"/>
      <c r="M25" s="32"/>
      <c r="N25" s="32"/>
      <c r="O25" s="22"/>
      <c r="P25" s="23"/>
      <c r="Q25" s="32"/>
      <c r="R25" s="32"/>
      <c r="S25" s="22"/>
      <c r="T25" s="23"/>
      <c r="U25" s="32"/>
      <c r="V25" s="32"/>
      <c r="W25" s="22"/>
      <c r="X25" s="23"/>
      <c r="Y25" s="31"/>
      <c r="Z25" s="31"/>
      <c r="AA25" s="39"/>
      <c r="AC25" s="50">
        <f t="shared" si="4"/>
        <v>0.32291666666666663</v>
      </c>
    </row>
    <row r="26" spans="2:29" ht="20.100000000000001" customHeight="1">
      <c r="B26" s="8">
        <f t="shared" si="5"/>
        <v>45760</v>
      </c>
      <c r="C26" s="34">
        <f t="shared" si="6"/>
        <v>45760</v>
      </c>
      <c r="D26" s="14" t="str">
        <f t="shared" si="0"/>
        <v/>
      </c>
      <c r="E26" s="15" t="str">
        <f t="shared" si="1"/>
        <v/>
      </c>
      <c r="F26" s="15" t="str">
        <f t="shared" si="2"/>
        <v/>
      </c>
      <c r="G26" s="11" t="str">
        <f t="shared" si="3"/>
        <v/>
      </c>
      <c r="H26" s="23"/>
      <c r="I26" s="32"/>
      <c r="J26" s="32"/>
      <c r="K26" s="22"/>
      <c r="L26" s="23"/>
      <c r="M26" s="32"/>
      <c r="N26" s="32"/>
      <c r="O26" s="22"/>
      <c r="P26" s="23"/>
      <c r="Q26" s="32"/>
      <c r="R26" s="32"/>
      <c r="S26" s="22"/>
      <c r="T26" s="23"/>
      <c r="U26" s="32"/>
      <c r="V26" s="32"/>
      <c r="W26" s="22"/>
      <c r="X26" s="23"/>
      <c r="Y26" s="31"/>
      <c r="Z26" s="31"/>
      <c r="AA26" s="39"/>
      <c r="AC26" s="50">
        <f t="shared" si="4"/>
        <v>0</v>
      </c>
    </row>
    <row r="27" spans="2:29" ht="20.100000000000001" customHeight="1">
      <c r="B27" s="8">
        <f t="shared" si="5"/>
        <v>45761</v>
      </c>
      <c r="C27" s="34">
        <f t="shared" si="6"/>
        <v>45761</v>
      </c>
      <c r="D27" s="14" t="str">
        <f t="shared" si="0"/>
        <v/>
      </c>
      <c r="E27" s="15" t="str">
        <f t="shared" si="1"/>
        <v/>
      </c>
      <c r="F27" s="15" t="str">
        <f t="shared" si="2"/>
        <v/>
      </c>
      <c r="G27" s="11" t="str">
        <f t="shared" si="3"/>
        <v/>
      </c>
      <c r="H27" s="23"/>
      <c r="I27" s="32"/>
      <c r="J27" s="32"/>
      <c r="K27" s="22"/>
      <c r="L27" s="23"/>
      <c r="M27" s="32"/>
      <c r="N27" s="32"/>
      <c r="O27" s="22"/>
      <c r="P27" s="23"/>
      <c r="Q27" s="32"/>
      <c r="R27" s="32"/>
      <c r="S27" s="22"/>
      <c r="T27" s="23"/>
      <c r="U27" s="32"/>
      <c r="V27" s="32"/>
      <c r="W27" s="22"/>
      <c r="X27" s="23"/>
      <c r="Y27" s="31"/>
      <c r="Z27" s="31"/>
      <c r="AA27" s="39"/>
      <c r="AC27" s="50">
        <f t="shared" si="4"/>
        <v>0</v>
      </c>
    </row>
    <row r="28" spans="2:29" ht="20.100000000000001" customHeight="1">
      <c r="B28" s="8">
        <f t="shared" si="5"/>
        <v>45762</v>
      </c>
      <c r="C28" s="34">
        <f t="shared" si="6"/>
        <v>45762</v>
      </c>
      <c r="D28" s="14" t="str">
        <f t="shared" si="0"/>
        <v/>
      </c>
      <c r="E28" s="15" t="str">
        <f t="shared" si="1"/>
        <v/>
      </c>
      <c r="F28" s="15" t="str">
        <f t="shared" si="2"/>
        <v/>
      </c>
      <c r="G28" s="11" t="str">
        <f t="shared" si="3"/>
        <v/>
      </c>
      <c r="H28" s="23"/>
      <c r="I28" s="32"/>
      <c r="J28" s="32"/>
      <c r="K28" s="22"/>
      <c r="L28" s="23"/>
      <c r="M28" s="32"/>
      <c r="N28" s="32"/>
      <c r="O28" s="22"/>
      <c r="P28" s="23"/>
      <c r="Q28" s="32"/>
      <c r="R28" s="32"/>
      <c r="S28" s="22"/>
      <c r="T28" s="23"/>
      <c r="U28" s="32"/>
      <c r="V28" s="32"/>
      <c r="W28" s="22"/>
      <c r="X28" s="23"/>
      <c r="Y28" s="31"/>
      <c r="Z28" s="31"/>
      <c r="AA28" s="39"/>
      <c r="AC28" s="50">
        <f t="shared" si="4"/>
        <v>0</v>
      </c>
    </row>
    <row r="29" spans="2:29" ht="20.100000000000001" customHeight="1">
      <c r="B29" s="8">
        <f t="shared" si="5"/>
        <v>45763</v>
      </c>
      <c r="C29" s="34">
        <f t="shared" si="6"/>
        <v>45763</v>
      </c>
      <c r="D29" s="14">
        <f t="shared" si="0"/>
        <v>0.375</v>
      </c>
      <c r="E29" s="15">
        <f t="shared" si="1"/>
        <v>0.75</v>
      </c>
      <c r="F29" s="15">
        <f t="shared" si="2"/>
        <v>4.166666666666663E-2</v>
      </c>
      <c r="G29" s="11">
        <f t="shared" si="3"/>
        <v>0.33333333333333337</v>
      </c>
      <c r="H29" s="51">
        <v>0.375</v>
      </c>
      <c r="I29" s="52"/>
      <c r="J29" s="52"/>
      <c r="K29" s="53">
        <v>0.5</v>
      </c>
      <c r="L29" s="51">
        <v>0.54166666666666663</v>
      </c>
      <c r="M29" s="52"/>
      <c r="N29" s="52"/>
      <c r="O29" s="53">
        <v>0.75</v>
      </c>
      <c r="P29" s="23"/>
      <c r="Q29" s="32"/>
      <c r="R29" s="32"/>
      <c r="S29" s="22"/>
      <c r="T29" s="23"/>
      <c r="U29" s="32"/>
      <c r="V29" s="32"/>
      <c r="W29" s="22"/>
      <c r="X29" s="23"/>
      <c r="Y29" s="31"/>
      <c r="Z29" s="31"/>
      <c r="AA29" s="39"/>
      <c r="AC29" s="50">
        <f t="shared" si="4"/>
        <v>0.33333333333333337</v>
      </c>
    </row>
    <row r="30" spans="2:29" ht="20.100000000000001" customHeight="1">
      <c r="B30" s="8">
        <f t="shared" si="5"/>
        <v>45764</v>
      </c>
      <c r="C30" s="34">
        <f t="shared" si="6"/>
        <v>45764</v>
      </c>
      <c r="D30" s="14" t="str">
        <f t="shared" si="0"/>
        <v/>
      </c>
      <c r="E30" s="15" t="str">
        <f t="shared" si="1"/>
        <v/>
      </c>
      <c r="F30" s="15" t="str">
        <f t="shared" si="2"/>
        <v/>
      </c>
      <c r="G30" s="11" t="str">
        <f t="shared" si="3"/>
        <v/>
      </c>
      <c r="H30" s="23"/>
      <c r="I30" s="32"/>
      <c r="J30" s="32"/>
      <c r="K30" s="22"/>
      <c r="L30" s="23"/>
      <c r="M30" s="32"/>
      <c r="N30" s="32"/>
      <c r="O30" s="22"/>
      <c r="P30" s="23"/>
      <c r="Q30" s="32"/>
      <c r="R30" s="32"/>
      <c r="S30" s="22"/>
      <c r="T30" s="23"/>
      <c r="U30" s="32"/>
      <c r="V30" s="32"/>
      <c r="W30" s="22"/>
      <c r="X30" s="23"/>
      <c r="Y30" s="31"/>
      <c r="Z30" s="31"/>
      <c r="AA30" s="39"/>
      <c r="AC30" s="50">
        <f t="shared" si="4"/>
        <v>0.33333333333333337</v>
      </c>
    </row>
    <row r="31" spans="2:29" ht="20.100000000000001" customHeight="1">
      <c r="B31" s="8">
        <f t="shared" si="5"/>
        <v>45765</v>
      </c>
      <c r="C31" s="34">
        <f t="shared" si="6"/>
        <v>45765</v>
      </c>
      <c r="D31" s="14" t="str">
        <f t="shared" si="0"/>
        <v/>
      </c>
      <c r="E31" s="15" t="str">
        <f t="shared" si="1"/>
        <v/>
      </c>
      <c r="F31" s="15" t="str">
        <f t="shared" si="2"/>
        <v/>
      </c>
      <c r="G31" s="11" t="str">
        <f t="shared" si="3"/>
        <v/>
      </c>
      <c r="H31" s="23"/>
      <c r="I31" s="32"/>
      <c r="J31" s="32"/>
      <c r="K31" s="22"/>
      <c r="L31" s="23"/>
      <c r="M31" s="32"/>
      <c r="N31" s="32"/>
      <c r="O31" s="22"/>
      <c r="P31" s="23"/>
      <c r="Q31" s="32"/>
      <c r="R31" s="32"/>
      <c r="S31" s="22"/>
      <c r="T31" s="23"/>
      <c r="U31" s="32"/>
      <c r="V31" s="32"/>
      <c r="W31" s="22"/>
      <c r="X31" s="23"/>
      <c r="Y31" s="31"/>
      <c r="Z31" s="31"/>
      <c r="AA31" s="39"/>
      <c r="AC31" s="50">
        <f t="shared" si="4"/>
        <v>0.33333333333333337</v>
      </c>
    </row>
    <row r="32" spans="2:29" ht="20.100000000000001" customHeight="1">
      <c r="B32" s="8">
        <f t="shared" si="5"/>
        <v>45766</v>
      </c>
      <c r="C32" s="34">
        <f t="shared" si="6"/>
        <v>45766</v>
      </c>
      <c r="D32" s="14" t="str">
        <f t="shared" si="0"/>
        <v/>
      </c>
      <c r="E32" s="15" t="str">
        <f t="shared" si="1"/>
        <v/>
      </c>
      <c r="F32" s="15" t="str">
        <f t="shared" si="2"/>
        <v/>
      </c>
      <c r="G32" s="11" t="str">
        <f t="shared" si="3"/>
        <v/>
      </c>
      <c r="H32" s="23"/>
      <c r="I32" s="32"/>
      <c r="J32" s="32"/>
      <c r="K32" s="22"/>
      <c r="L32" s="23"/>
      <c r="M32" s="32"/>
      <c r="N32" s="32"/>
      <c r="O32" s="22"/>
      <c r="P32" s="23"/>
      <c r="Q32" s="32"/>
      <c r="R32" s="32"/>
      <c r="S32" s="22"/>
      <c r="T32" s="23"/>
      <c r="U32" s="32"/>
      <c r="V32" s="32"/>
      <c r="W32" s="22"/>
      <c r="X32" s="23"/>
      <c r="Y32" s="31"/>
      <c r="Z32" s="31"/>
      <c r="AA32" s="39"/>
      <c r="AC32" s="50">
        <f t="shared" si="4"/>
        <v>0.33333333333333337</v>
      </c>
    </row>
    <row r="33" spans="1:29" ht="20.100000000000001" customHeight="1">
      <c r="B33" s="8">
        <f t="shared" si="5"/>
        <v>45767</v>
      </c>
      <c r="C33" s="34">
        <f t="shared" si="6"/>
        <v>45767</v>
      </c>
      <c r="D33" s="14" t="str">
        <f t="shared" si="0"/>
        <v/>
      </c>
      <c r="E33" s="15" t="str">
        <f t="shared" si="1"/>
        <v/>
      </c>
      <c r="F33" s="15" t="str">
        <f t="shared" si="2"/>
        <v/>
      </c>
      <c r="G33" s="11" t="str">
        <f t="shared" si="3"/>
        <v/>
      </c>
      <c r="H33" s="23"/>
      <c r="I33" s="32"/>
      <c r="J33" s="32"/>
      <c r="K33" s="22"/>
      <c r="L33" s="23"/>
      <c r="M33" s="32"/>
      <c r="N33" s="32"/>
      <c r="O33" s="22"/>
      <c r="P33" s="23"/>
      <c r="Q33" s="32"/>
      <c r="R33" s="32"/>
      <c r="S33" s="22"/>
      <c r="T33" s="23"/>
      <c r="U33" s="32"/>
      <c r="V33" s="32"/>
      <c r="W33" s="22"/>
      <c r="X33" s="23"/>
      <c r="Y33" s="31"/>
      <c r="Z33" s="31"/>
      <c r="AA33" s="39"/>
      <c r="AC33" s="50">
        <f t="shared" si="4"/>
        <v>0</v>
      </c>
    </row>
    <row r="34" spans="1:29" ht="20.100000000000001" customHeight="1">
      <c r="B34" s="8">
        <f t="shared" si="5"/>
        <v>45768</v>
      </c>
      <c r="C34" s="34">
        <f t="shared" si="6"/>
        <v>45768</v>
      </c>
      <c r="D34" s="14" t="str">
        <f t="shared" si="0"/>
        <v/>
      </c>
      <c r="E34" s="15" t="str">
        <f t="shared" si="1"/>
        <v/>
      </c>
      <c r="F34" s="15" t="str">
        <f t="shared" si="2"/>
        <v/>
      </c>
      <c r="G34" s="11" t="str">
        <f t="shared" si="3"/>
        <v/>
      </c>
      <c r="H34" s="23"/>
      <c r="I34" s="32"/>
      <c r="J34" s="32"/>
      <c r="K34" s="22"/>
      <c r="L34" s="23"/>
      <c r="M34" s="32"/>
      <c r="N34" s="32"/>
      <c r="O34" s="22"/>
      <c r="P34" s="23"/>
      <c r="Q34" s="32"/>
      <c r="R34" s="32"/>
      <c r="S34" s="22"/>
      <c r="T34" s="23"/>
      <c r="U34" s="32"/>
      <c r="V34" s="32"/>
      <c r="W34" s="22"/>
      <c r="X34" s="23"/>
      <c r="Y34" s="31"/>
      <c r="Z34" s="31"/>
      <c r="AA34" s="39"/>
      <c r="AC34" s="50">
        <f t="shared" si="4"/>
        <v>0</v>
      </c>
    </row>
    <row r="35" spans="1:29" ht="20.100000000000001" customHeight="1">
      <c r="B35" s="8">
        <f t="shared" si="5"/>
        <v>45769</v>
      </c>
      <c r="C35" s="34">
        <f t="shared" si="6"/>
        <v>45769</v>
      </c>
      <c r="D35" s="14" t="str">
        <f t="shared" si="0"/>
        <v/>
      </c>
      <c r="E35" s="15" t="str">
        <f t="shared" si="1"/>
        <v/>
      </c>
      <c r="F35" s="15" t="str">
        <f t="shared" si="2"/>
        <v/>
      </c>
      <c r="G35" s="11" t="str">
        <f t="shared" si="3"/>
        <v/>
      </c>
      <c r="H35" s="23"/>
      <c r="I35" s="32"/>
      <c r="J35" s="32"/>
      <c r="K35" s="22"/>
      <c r="L35" s="23"/>
      <c r="M35" s="32"/>
      <c r="N35" s="32"/>
      <c r="O35" s="22"/>
      <c r="P35" s="23"/>
      <c r="Q35" s="32"/>
      <c r="R35" s="32"/>
      <c r="S35" s="22"/>
      <c r="T35" s="23"/>
      <c r="U35" s="32"/>
      <c r="V35" s="32"/>
      <c r="W35" s="22"/>
      <c r="X35" s="23"/>
      <c r="Y35" s="31"/>
      <c r="Z35" s="31"/>
      <c r="AA35" s="39"/>
      <c r="AC35" s="50">
        <f t="shared" si="4"/>
        <v>0</v>
      </c>
    </row>
    <row r="36" spans="1:29" ht="20.100000000000001" customHeight="1">
      <c r="B36" s="8">
        <f t="shared" si="5"/>
        <v>45770</v>
      </c>
      <c r="C36" s="34">
        <f t="shared" si="6"/>
        <v>45770</v>
      </c>
      <c r="D36" s="14" t="str">
        <f t="shared" si="0"/>
        <v/>
      </c>
      <c r="E36" s="15" t="str">
        <f t="shared" si="1"/>
        <v/>
      </c>
      <c r="F36" s="15" t="str">
        <f t="shared" si="2"/>
        <v/>
      </c>
      <c r="G36" s="11" t="str">
        <f t="shared" si="3"/>
        <v/>
      </c>
      <c r="H36" s="23"/>
      <c r="I36" s="32"/>
      <c r="J36" s="32"/>
      <c r="K36" s="22"/>
      <c r="L36" s="23"/>
      <c r="M36" s="32"/>
      <c r="N36" s="32"/>
      <c r="O36" s="22"/>
      <c r="P36" s="23"/>
      <c r="Q36" s="32"/>
      <c r="R36" s="32"/>
      <c r="S36" s="22"/>
      <c r="T36" s="23"/>
      <c r="U36" s="32"/>
      <c r="V36" s="32"/>
      <c r="W36" s="22"/>
      <c r="X36" s="23"/>
      <c r="Y36" s="31"/>
      <c r="Z36" s="31"/>
      <c r="AA36" s="39"/>
      <c r="AC36" s="50">
        <f t="shared" si="4"/>
        <v>0</v>
      </c>
    </row>
    <row r="37" spans="1:29" ht="20.100000000000001" customHeight="1">
      <c r="B37" s="8">
        <f t="shared" si="5"/>
        <v>45771</v>
      </c>
      <c r="C37" s="34">
        <f t="shared" si="6"/>
        <v>45771</v>
      </c>
      <c r="D37" s="14" t="str">
        <f t="shared" si="0"/>
        <v/>
      </c>
      <c r="E37" s="15" t="str">
        <f t="shared" si="1"/>
        <v/>
      </c>
      <c r="F37" s="15" t="str">
        <f t="shared" si="2"/>
        <v/>
      </c>
      <c r="G37" s="11" t="str">
        <f t="shared" si="3"/>
        <v/>
      </c>
      <c r="H37" s="23"/>
      <c r="I37" s="32"/>
      <c r="J37" s="32"/>
      <c r="K37" s="22"/>
      <c r="L37" s="23"/>
      <c r="M37" s="32"/>
      <c r="N37" s="32"/>
      <c r="O37" s="22"/>
      <c r="P37" s="23"/>
      <c r="Q37" s="32"/>
      <c r="R37" s="32"/>
      <c r="S37" s="22"/>
      <c r="T37" s="23"/>
      <c r="U37" s="32"/>
      <c r="V37" s="32"/>
      <c r="W37" s="22"/>
      <c r="X37" s="23"/>
      <c r="Y37" s="31"/>
      <c r="Z37" s="31"/>
      <c r="AA37" s="39"/>
      <c r="AC37" s="50">
        <f t="shared" si="4"/>
        <v>0</v>
      </c>
    </row>
    <row r="38" spans="1:29" ht="20.100000000000001" customHeight="1">
      <c r="B38" s="8">
        <f t="shared" si="5"/>
        <v>45772</v>
      </c>
      <c r="C38" s="34">
        <f t="shared" si="6"/>
        <v>45772</v>
      </c>
      <c r="D38" s="14" t="str">
        <f t="shared" si="0"/>
        <v/>
      </c>
      <c r="E38" s="15" t="str">
        <f t="shared" si="1"/>
        <v/>
      </c>
      <c r="F38" s="15" t="str">
        <f t="shared" si="2"/>
        <v/>
      </c>
      <c r="G38" s="11" t="str">
        <f t="shared" si="3"/>
        <v/>
      </c>
      <c r="H38" s="23"/>
      <c r="I38" s="32"/>
      <c r="J38" s="32"/>
      <c r="K38" s="22"/>
      <c r="L38" s="23"/>
      <c r="M38" s="32"/>
      <c r="N38" s="32"/>
      <c r="O38" s="22"/>
      <c r="P38" s="23"/>
      <c r="Q38" s="32"/>
      <c r="R38" s="32"/>
      <c r="S38" s="22"/>
      <c r="T38" s="23"/>
      <c r="U38" s="32"/>
      <c r="V38" s="32"/>
      <c r="W38" s="22"/>
      <c r="X38" s="23"/>
      <c r="Y38" s="31"/>
      <c r="Z38" s="31"/>
      <c r="AA38" s="39"/>
      <c r="AC38" s="50">
        <f t="shared" si="4"/>
        <v>0</v>
      </c>
    </row>
    <row r="39" spans="1:29" ht="20.100000000000001" customHeight="1">
      <c r="B39" s="8">
        <f t="shared" si="5"/>
        <v>45773</v>
      </c>
      <c r="C39" s="34">
        <f t="shared" si="6"/>
        <v>45773</v>
      </c>
      <c r="D39" s="14" t="str">
        <f t="shared" si="0"/>
        <v/>
      </c>
      <c r="E39" s="15" t="str">
        <f t="shared" si="1"/>
        <v/>
      </c>
      <c r="F39" s="15" t="str">
        <f t="shared" si="2"/>
        <v/>
      </c>
      <c r="G39" s="11" t="str">
        <f t="shared" si="3"/>
        <v/>
      </c>
      <c r="H39" s="23"/>
      <c r="I39" s="32"/>
      <c r="J39" s="32"/>
      <c r="K39" s="22"/>
      <c r="L39" s="23"/>
      <c r="M39" s="32"/>
      <c r="N39" s="32"/>
      <c r="O39" s="22"/>
      <c r="P39" s="23"/>
      <c r="Q39" s="32"/>
      <c r="R39" s="32"/>
      <c r="S39" s="22"/>
      <c r="T39" s="23"/>
      <c r="U39" s="32"/>
      <c r="V39" s="32"/>
      <c r="W39" s="22"/>
      <c r="X39" s="23"/>
      <c r="Y39" s="31"/>
      <c r="Z39" s="31"/>
      <c r="AA39" s="39"/>
      <c r="AC39" s="50">
        <f t="shared" si="4"/>
        <v>0</v>
      </c>
    </row>
    <row r="40" spans="1:29" ht="20.100000000000001" customHeight="1">
      <c r="B40" s="8">
        <f t="shared" si="5"/>
        <v>45774</v>
      </c>
      <c r="C40" s="34">
        <f t="shared" si="6"/>
        <v>45774</v>
      </c>
      <c r="D40" s="14" t="str">
        <f t="shared" si="0"/>
        <v/>
      </c>
      <c r="E40" s="15" t="str">
        <f t="shared" si="1"/>
        <v/>
      </c>
      <c r="F40" s="15" t="str">
        <f t="shared" si="2"/>
        <v/>
      </c>
      <c r="G40" s="11" t="str">
        <f t="shared" si="3"/>
        <v/>
      </c>
      <c r="H40" s="23"/>
      <c r="I40" s="32"/>
      <c r="J40" s="32"/>
      <c r="K40" s="22"/>
      <c r="L40" s="23"/>
      <c r="M40" s="32"/>
      <c r="N40" s="32"/>
      <c r="O40" s="22"/>
      <c r="P40" s="23"/>
      <c r="Q40" s="32"/>
      <c r="R40" s="32"/>
      <c r="S40" s="22"/>
      <c r="T40" s="23"/>
      <c r="U40" s="32"/>
      <c r="V40" s="32"/>
      <c r="W40" s="22"/>
      <c r="X40" s="23"/>
      <c r="Y40" s="31"/>
      <c r="Z40" s="31"/>
      <c r="AA40" s="39"/>
      <c r="AC40" s="50">
        <f t="shared" si="4"/>
        <v>0</v>
      </c>
    </row>
    <row r="41" spans="1:29" ht="20.100000000000001" customHeight="1">
      <c r="B41" s="8">
        <f t="shared" si="5"/>
        <v>45775</v>
      </c>
      <c r="C41" s="34">
        <f t="shared" si="6"/>
        <v>45775</v>
      </c>
      <c r="D41" s="14" t="str">
        <f t="shared" si="0"/>
        <v/>
      </c>
      <c r="E41" s="15" t="str">
        <f t="shared" si="1"/>
        <v/>
      </c>
      <c r="F41" s="15" t="str">
        <f t="shared" si="2"/>
        <v/>
      </c>
      <c r="G41" s="11" t="str">
        <f t="shared" si="3"/>
        <v/>
      </c>
      <c r="H41" s="23"/>
      <c r="I41" s="32"/>
      <c r="J41" s="32"/>
      <c r="K41" s="22"/>
      <c r="L41" s="23"/>
      <c r="M41" s="32"/>
      <c r="N41" s="32"/>
      <c r="O41" s="22"/>
      <c r="P41" s="23"/>
      <c r="Q41" s="32"/>
      <c r="R41" s="32"/>
      <c r="S41" s="22"/>
      <c r="T41" s="23"/>
      <c r="U41" s="32"/>
      <c r="V41" s="32"/>
      <c r="W41" s="22"/>
      <c r="X41" s="23"/>
      <c r="Y41" s="31"/>
      <c r="Z41" s="31"/>
      <c r="AA41" s="39"/>
      <c r="AC41" s="50">
        <f t="shared" si="4"/>
        <v>0</v>
      </c>
    </row>
    <row r="42" spans="1:29" ht="20.100000000000001" customHeight="1">
      <c r="B42" s="8">
        <f>IF(B41="","",IF(DAY(B41+1)=1,"",B41+1))</f>
        <v>45776</v>
      </c>
      <c r="C42" s="35">
        <f t="shared" si="6"/>
        <v>45776</v>
      </c>
      <c r="D42" s="16" t="str">
        <f t="shared" si="0"/>
        <v/>
      </c>
      <c r="E42" s="17" t="str">
        <f t="shared" si="1"/>
        <v/>
      </c>
      <c r="F42" s="17" t="str">
        <f t="shared" si="2"/>
        <v/>
      </c>
      <c r="G42" s="12" t="str">
        <f t="shared" si="3"/>
        <v/>
      </c>
      <c r="H42" s="23"/>
      <c r="I42" s="32"/>
      <c r="J42" s="32"/>
      <c r="K42" s="22"/>
      <c r="L42" s="23"/>
      <c r="M42" s="32"/>
      <c r="N42" s="32"/>
      <c r="O42" s="22"/>
      <c r="P42" s="23"/>
      <c r="Q42" s="32"/>
      <c r="R42" s="32"/>
      <c r="S42" s="22"/>
      <c r="T42" s="23"/>
      <c r="U42" s="32"/>
      <c r="V42" s="32"/>
      <c r="W42" s="22"/>
      <c r="X42" s="23"/>
      <c r="Y42" s="32"/>
      <c r="Z42" s="32"/>
      <c r="AA42" s="40"/>
      <c r="AC42" s="50">
        <f t="shared" si="4"/>
        <v>0</v>
      </c>
    </row>
    <row r="43" spans="1:29" ht="20.100000000000001" customHeight="1">
      <c r="B43" s="8">
        <f t="shared" ref="B43:B44" si="7">IF(B42="","",IF(DAY(B42+1)=1,"",B42+1))</f>
        <v>45777</v>
      </c>
      <c r="C43" s="34">
        <f t="shared" si="6"/>
        <v>45777</v>
      </c>
      <c r="D43" s="16" t="str">
        <f t="shared" si="0"/>
        <v/>
      </c>
      <c r="E43" s="17" t="str">
        <f t="shared" si="1"/>
        <v/>
      </c>
      <c r="F43" s="17" t="str">
        <f t="shared" si="2"/>
        <v/>
      </c>
      <c r="G43" s="12" t="str">
        <f t="shared" si="3"/>
        <v/>
      </c>
      <c r="H43" s="23"/>
      <c r="I43" s="32"/>
      <c r="J43" s="32"/>
      <c r="K43" s="22"/>
      <c r="L43" s="23"/>
      <c r="M43" s="32"/>
      <c r="N43" s="32"/>
      <c r="O43" s="22"/>
      <c r="P43" s="23"/>
      <c r="Q43" s="32"/>
      <c r="R43" s="32"/>
      <c r="S43" s="22"/>
      <c r="T43" s="23"/>
      <c r="U43" s="32"/>
      <c r="V43" s="32"/>
      <c r="W43" s="22"/>
      <c r="X43" s="23"/>
      <c r="Y43" s="32"/>
      <c r="Z43" s="32"/>
      <c r="AA43" s="40"/>
      <c r="AC43" s="50">
        <f t="shared" si="4"/>
        <v>0</v>
      </c>
    </row>
    <row r="44" spans="1:29" ht="20.100000000000001" customHeight="1" thickBot="1">
      <c r="B44" s="9" t="str">
        <f t="shared" si="7"/>
        <v/>
      </c>
      <c r="C44" s="36" t="str">
        <f t="shared" si="6"/>
        <v/>
      </c>
      <c r="D44" s="18" t="str">
        <f t="shared" si="0"/>
        <v/>
      </c>
      <c r="E44" s="19" t="str">
        <f t="shared" si="1"/>
        <v/>
      </c>
      <c r="F44" s="19" t="str">
        <f t="shared" si="2"/>
        <v/>
      </c>
      <c r="G44" s="13" t="str">
        <f t="shared" si="3"/>
        <v/>
      </c>
      <c r="H44" s="25"/>
      <c r="I44" s="33"/>
      <c r="J44" s="33"/>
      <c r="K44" s="24"/>
      <c r="L44" s="25"/>
      <c r="M44" s="33"/>
      <c r="N44" s="33"/>
      <c r="O44" s="24"/>
      <c r="P44" s="25"/>
      <c r="Q44" s="33"/>
      <c r="R44" s="33"/>
      <c r="S44" s="24"/>
      <c r="T44" s="25"/>
      <c r="U44" s="33"/>
      <c r="V44" s="33"/>
      <c r="W44" s="24"/>
      <c r="X44" s="25"/>
      <c r="Y44" s="33"/>
      <c r="Z44" s="33"/>
      <c r="AA44" s="41"/>
      <c r="AC44" s="50"/>
    </row>
    <row r="45" spans="1:29" ht="20.100000000000001" customHeight="1" thickBot="1">
      <c r="A45" s="42"/>
      <c r="B45" s="130" t="s">
        <v>2</v>
      </c>
      <c r="C45" s="131"/>
      <c r="D45" s="131"/>
      <c r="E45" s="131"/>
      <c r="F45" s="132"/>
      <c r="G45" s="43">
        <f t="shared" ref="G45" si="8">SUM(G14:G44)</f>
        <v>0.96875000000000011</v>
      </c>
      <c r="H45" s="78">
        <f>SUM(K14:K44)-SUM(H14:H44)-(SUM(J14:J44)-SUM(I14:I44))</f>
        <v>0.57291666666666663</v>
      </c>
      <c r="I45" s="79"/>
      <c r="J45" s="79"/>
      <c r="K45" s="80"/>
      <c r="L45" s="78">
        <f>SUM(O14:O44)-SUM(L14:L44)-(SUM(N14:N44)-SUM(M14:M44))</f>
        <v>0.31250000000000022</v>
      </c>
      <c r="M45" s="79"/>
      <c r="N45" s="79"/>
      <c r="O45" s="80"/>
      <c r="P45" s="78">
        <f>SUM(S14:S44)-SUM(P14:P44)-(SUM(R14:R44)-SUM(Q14:Q44))</f>
        <v>0</v>
      </c>
      <c r="Q45" s="79"/>
      <c r="R45" s="79"/>
      <c r="S45" s="80"/>
      <c r="T45" s="78">
        <f>SUM(W14:W44)-SUM(T14:T44)-(SUM(V14:V44)-SUM(U14:U44))</f>
        <v>8.333333333333337E-2</v>
      </c>
      <c r="U45" s="79"/>
      <c r="V45" s="79"/>
      <c r="W45" s="80"/>
      <c r="X45" s="78">
        <f>SUM(AA14:AA44)-SUM(X14:X44)-(SUM(Z14:Z44)-SUM(Y14:Y44))</f>
        <v>0</v>
      </c>
      <c r="Y45" s="79"/>
      <c r="Z45" s="79"/>
      <c r="AA45" s="133"/>
    </row>
    <row r="46" spans="1:29" ht="18.75" customHeight="1">
      <c r="B46" s="2"/>
      <c r="C46" s="5"/>
      <c r="D46" s="5"/>
      <c r="E46" s="2"/>
      <c r="F46" s="2"/>
      <c r="G46" s="2"/>
    </row>
    <row r="47" spans="1:29" ht="18.75" customHeight="1">
      <c r="B47" s="2"/>
      <c r="C47" s="5"/>
      <c r="D47" s="5"/>
      <c r="E47" s="2"/>
      <c r="F47" s="2"/>
      <c r="G47" s="2"/>
    </row>
    <row r="48" spans="1:29" ht="18.75" customHeight="1">
      <c r="B48" s="2"/>
      <c r="C48" s="5"/>
      <c r="D48" s="5"/>
      <c r="E48" s="2"/>
      <c r="F48" s="2"/>
      <c r="G48" s="2"/>
    </row>
    <row r="49" spans="3:27" ht="14.25" customHeight="1">
      <c r="C49" s="46" t="s">
        <v>30</v>
      </c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8"/>
      <c r="X49" s="44"/>
      <c r="Z49" s="151"/>
      <c r="AA49" s="151"/>
    </row>
    <row r="50" spans="3:27">
      <c r="C50" s="49" t="s">
        <v>28</v>
      </c>
      <c r="D50" s="3" t="s">
        <v>37</v>
      </c>
      <c r="X50" s="45"/>
      <c r="Z50" s="151"/>
      <c r="AA50" s="151"/>
    </row>
    <row r="51" spans="3:27">
      <c r="C51" s="49" t="s">
        <v>28</v>
      </c>
      <c r="D51" s="3" t="s">
        <v>38</v>
      </c>
      <c r="X51" s="45"/>
      <c r="Z51" s="151"/>
      <c r="AA51" s="151"/>
    </row>
    <row r="52" spans="3:27">
      <c r="C52" s="49" t="s">
        <v>28</v>
      </c>
      <c r="D52" s="3" t="s">
        <v>39</v>
      </c>
      <c r="X52" s="45"/>
      <c r="Z52" s="86"/>
      <c r="AA52" s="86"/>
    </row>
    <row r="53" spans="3:27">
      <c r="C53" s="121" t="s">
        <v>29</v>
      </c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3"/>
      <c r="Z53" s="86"/>
      <c r="AA53" s="86"/>
    </row>
    <row r="54" spans="3:27">
      <c r="C54" s="121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3"/>
      <c r="Z54" s="86"/>
      <c r="AA54" s="86"/>
    </row>
    <row r="55" spans="3:27">
      <c r="C55" s="121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3"/>
      <c r="Z55" s="86"/>
      <c r="AA55" s="86"/>
    </row>
    <row r="56" spans="3:27">
      <c r="C56" s="121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3"/>
    </row>
    <row r="57" spans="3:27">
      <c r="C57" s="121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3"/>
    </row>
    <row r="58" spans="3:27">
      <c r="C58" s="121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3"/>
    </row>
    <row r="59" spans="3:27">
      <c r="C59" s="121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3"/>
    </row>
    <row r="60" spans="3:27">
      <c r="C60" s="121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3"/>
    </row>
    <row r="61" spans="3:27">
      <c r="C61" s="124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6"/>
    </row>
  </sheetData>
  <mergeCells count="45">
    <mergeCell ref="Z49:AA51"/>
    <mergeCell ref="Z52:AA55"/>
    <mergeCell ref="B45:F45"/>
    <mergeCell ref="H45:K45"/>
    <mergeCell ref="L45:O45"/>
    <mergeCell ref="P45:S45"/>
    <mergeCell ref="T45:W45"/>
    <mergeCell ref="X45:AA45"/>
    <mergeCell ref="C53:X61"/>
    <mergeCell ref="P10:S10"/>
    <mergeCell ref="T10:W10"/>
    <mergeCell ref="X10:AA10"/>
    <mergeCell ref="H12:K12"/>
    <mergeCell ref="L12:O12"/>
    <mergeCell ref="P12:S12"/>
    <mergeCell ref="T12:W12"/>
    <mergeCell ref="X12:AA12"/>
    <mergeCell ref="H11:K11"/>
    <mergeCell ref="L11:O11"/>
    <mergeCell ref="P11:S11"/>
    <mergeCell ref="T11:W11"/>
    <mergeCell ref="X11:AA11"/>
    <mergeCell ref="B5:C5"/>
    <mergeCell ref="V5:W5"/>
    <mergeCell ref="X5:AA5"/>
    <mergeCell ref="B8:B13"/>
    <mergeCell ref="C8:C13"/>
    <mergeCell ref="D8:E12"/>
    <mergeCell ref="F8:F13"/>
    <mergeCell ref="G8:G13"/>
    <mergeCell ref="H8:AA8"/>
    <mergeCell ref="H9:K9"/>
    <mergeCell ref="L9:O9"/>
    <mergeCell ref="P9:S9"/>
    <mergeCell ref="T9:W9"/>
    <mergeCell ref="X9:AA9"/>
    <mergeCell ref="H10:K10"/>
    <mergeCell ref="L10:O10"/>
    <mergeCell ref="B2:AA2"/>
    <mergeCell ref="B3:C3"/>
    <mergeCell ref="V3:W3"/>
    <mergeCell ref="X3:AA3"/>
    <mergeCell ref="B4:C4"/>
    <mergeCell ref="V4:W4"/>
    <mergeCell ref="X4:AA4"/>
  </mergeCells>
  <phoneticPr fontId="1"/>
  <conditionalFormatting sqref="B14:AA44">
    <cfRule type="expression" dxfId="6" priority="5">
      <formula>MATCH($B14,祝日,0)&gt;0</formula>
    </cfRule>
    <cfRule type="expression" dxfId="5" priority="6">
      <formula>WEEKDAY($B14)=1</formula>
    </cfRule>
    <cfRule type="expression" dxfId="4" priority="7">
      <formula>WEEKDAY($B14)=7</formula>
    </cfRule>
  </conditionalFormatting>
  <conditionalFormatting sqref="B42:AA44">
    <cfRule type="expression" dxfId="3" priority="4">
      <formula>$B42=""</formula>
    </cfRule>
  </conditionalFormatting>
  <conditionalFormatting sqref="F14:F44">
    <cfRule type="expression" dxfId="2" priority="3">
      <formula>AND(G14&gt;TIME(6,0,0),F14&lt;TIME(0,45,0),G14&lt;&gt;"")=TRUE</formula>
    </cfRule>
  </conditionalFormatting>
  <conditionalFormatting sqref="G14:G44">
    <cfRule type="expression" dxfId="1" priority="1">
      <formula>AC14&gt;(1+TIME(6,0,0))</formula>
    </cfRule>
    <cfRule type="expression" dxfId="0" priority="2">
      <formula>AND(G14&gt;TIME(7,45,0),G14&lt;&gt;"")</formula>
    </cfRule>
  </conditionalFormatting>
  <dataValidations count="2">
    <dataValidation type="list" allowBlank="1" showInputMessage="1" showErrorMessage="1" sqref="X10:Z10 L10:N10 T10:V10" xr:uid="{00000000-0002-0000-0100-000000000000}">
      <formula1>業務区分</formula1>
    </dataValidation>
    <dataValidation allowBlank="1" showInputMessage="1" sqref="X12:Z12 P12:R13 T12:V13 H12:J13 L12:N13" xr:uid="{00000000-0002-0000-0100-000001000000}"/>
  </dataValidations>
  <printOptions horizontalCentered="1"/>
  <pageMargins left="0.39370078740157483" right="0.19685039370078741" top="0.47244094488188981" bottom="0.35433070866141736" header="0.35433070866141736" footer="0.27559055118110237"/>
  <pageSetup paperSize="9" scale="69" orientation="portrait" cellComments="asDisplayed" r:id="rId1"/>
  <headerFooter alignWithMargins="0">
    <oddHeader>&amp;RVer.4.0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19A9D-C465-4CE3-99BE-F4D34CAEC519}">
  <dimension ref="A1:D264"/>
  <sheetViews>
    <sheetView workbookViewId="0">
      <selection activeCell="D8" sqref="D8"/>
    </sheetView>
  </sheetViews>
  <sheetFormatPr defaultRowHeight="13.5"/>
  <cols>
    <col min="1" max="1" width="10.25" style="69" bestFit="1" customWidth="1"/>
    <col min="2" max="2" width="14.125" style="69" bestFit="1" customWidth="1"/>
    <col min="3" max="3" width="3.25" style="69" bestFit="1" customWidth="1"/>
    <col min="4" max="4" width="40.5" style="69" bestFit="1" customWidth="1"/>
    <col min="5" max="5" width="11.625" style="69" bestFit="1" customWidth="1"/>
    <col min="6" max="6" width="12.875" style="69" bestFit="1" customWidth="1"/>
    <col min="7" max="7" width="11.625" style="69" bestFit="1" customWidth="1"/>
    <col min="8" max="8" width="12.875" style="69" bestFit="1" customWidth="1"/>
    <col min="9" max="9" width="11.625" style="69" bestFit="1" customWidth="1"/>
    <col min="10" max="10" width="12.875" style="69" bestFit="1" customWidth="1"/>
    <col min="11" max="11" width="11.625" style="69" bestFit="1" customWidth="1"/>
    <col min="12" max="12" width="12.875" style="69" bestFit="1" customWidth="1"/>
    <col min="13" max="16384" width="9" style="69"/>
  </cols>
  <sheetData>
    <row r="1" spans="1:4">
      <c r="A1" s="67" t="s">
        <v>40</v>
      </c>
      <c r="B1" s="67"/>
      <c r="C1" s="67"/>
      <c r="D1" s="68" t="s">
        <v>26</v>
      </c>
    </row>
    <row r="2" spans="1:4">
      <c r="A2" s="70">
        <v>45776</v>
      </c>
      <c r="B2" s="70" t="s">
        <v>51</v>
      </c>
      <c r="C2" s="71">
        <f t="shared" ref="C2:C65" si="0">A2</f>
        <v>45776</v>
      </c>
      <c r="D2" s="68" t="s">
        <v>42</v>
      </c>
    </row>
    <row r="3" spans="1:4">
      <c r="A3" s="70">
        <v>45780</v>
      </c>
      <c r="B3" s="70" t="s">
        <v>52</v>
      </c>
      <c r="C3" s="71">
        <f t="shared" si="0"/>
        <v>45780</v>
      </c>
      <c r="D3" s="68" t="s">
        <v>44</v>
      </c>
    </row>
    <row r="4" spans="1:4">
      <c r="A4" s="70">
        <v>45781</v>
      </c>
      <c r="B4" s="70" t="s">
        <v>53</v>
      </c>
      <c r="C4" s="71">
        <f t="shared" si="0"/>
        <v>45781</v>
      </c>
      <c r="D4" s="68" t="s">
        <v>45</v>
      </c>
    </row>
    <row r="5" spans="1:4">
      <c r="A5" s="70">
        <v>45782</v>
      </c>
      <c r="B5" s="70" t="s">
        <v>54</v>
      </c>
      <c r="C5" s="71">
        <f t="shared" si="0"/>
        <v>45782</v>
      </c>
      <c r="D5" s="68" t="s">
        <v>31</v>
      </c>
    </row>
    <row r="6" spans="1:4">
      <c r="A6" s="70">
        <v>45783</v>
      </c>
      <c r="B6" s="70" t="s">
        <v>43</v>
      </c>
      <c r="C6" s="71">
        <f t="shared" si="0"/>
        <v>45783</v>
      </c>
      <c r="D6" s="68" t="s">
        <v>48</v>
      </c>
    </row>
    <row r="7" spans="1:4">
      <c r="A7" s="70">
        <v>45859</v>
      </c>
      <c r="B7" s="70" t="s">
        <v>55</v>
      </c>
      <c r="C7" s="71">
        <f t="shared" si="0"/>
        <v>45859</v>
      </c>
      <c r="D7" s="68" t="s">
        <v>50</v>
      </c>
    </row>
    <row r="8" spans="1:4">
      <c r="A8" s="70">
        <v>45880</v>
      </c>
      <c r="B8" s="70" t="s">
        <v>56</v>
      </c>
      <c r="C8" s="71">
        <f t="shared" si="0"/>
        <v>45880</v>
      </c>
      <c r="D8" s="68"/>
    </row>
    <row r="9" spans="1:4">
      <c r="A9" s="70">
        <v>45915</v>
      </c>
      <c r="B9" s="70" t="s">
        <v>57</v>
      </c>
      <c r="C9" s="71">
        <f t="shared" si="0"/>
        <v>45915</v>
      </c>
    </row>
    <row r="10" spans="1:4">
      <c r="A10" s="70">
        <v>45923</v>
      </c>
      <c r="B10" s="70" t="s">
        <v>58</v>
      </c>
      <c r="C10" s="71">
        <f t="shared" si="0"/>
        <v>45923</v>
      </c>
      <c r="D10" s="68"/>
    </row>
    <row r="11" spans="1:4">
      <c r="A11" s="70">
        <v>45943</v>
      </c>
      <c r="B11" s="70" t="s">
        <v>63</v>
      </c>
      <c r="C11" s="71">
        <f t="shared" si="0"/>
        <v>45943</v>
      </c>
      <c r="D11" s="68"/>
    </row>
    <row r="12" spans="1:4">
      <c r="A12" s="70">
        <v>45964</v>
      </c>
      <c r="B12" s="70" t="s">
        <v>59</v>
      </c>
      <c r="C12" s="71">
        <f t="shared" si="0"/>
        <v>45964</v>
      </c>
      <c r="D12" s="68"/>
    </row>
    <row r="13" spans="1:4">
      <c r="A13" s="70">
        <v>45984</v>
      </c>
      <c r="B13" s="70" t="s">
        <v>60</v>
      </c>
      <c r="C13" s="71">
        <f t="shared" si="0"/>
        <v>45984</v>
      </c>
      <c r="D13" s="68"/>
    </row>
    <row r="14" spans="1:4">
      <c r="A14" s="70">
        <v>45985</v>
      </c>
      <c r="B14" s="70" t="s">
        <v>43</v>
      </c>
      <c r="C14" s="71">
        <f t="shared" si="0"/>
        <v>45985</v>
      </c>
    </row>
    <row r="15" spans="1:4">
      <c r="A15" s="70">
        <v>46020</v>
      </c>
      <c r="B15" s="70"/>
      <c r="C15" s="71">
        <f t="shared" si="0"/>
        <v>46020</v>
      </c>
    </row>
    <row r="16" spans="1:4">
      <c r="A16" s="70">
        <v>46021</v>
      </c>
      <c r="B16" s="70"/>
      <c r="C16" s="71">
        <f t="shared" si="0"/>
        <v>46021</v>
      </c>
    </row>
    <row r="17" spans="1:3">
      <c r="A17" s="70">
        <v>46022</v>
      </c>
      <c r="B17" s="70"/>
      <c r="C17" s="71">
        <f t="shared" si="0"/>
        <v>46022</v>
      </c>
    </row>
    <row r="18" spans="1:3">
      <c r="A18" s="70">
        <v>46023</v>
      </c>
      <c r="B18" s="70" t="s">
        <v>41</v>
      </c>
      <c r="C18" s="71">
        <f t="shared" si="0"/>
        <v>46023</v>
      </c>
    </row>
    <row r="19" spans="1:3">
      <c r="A19" s="70">
        <v>46024</v>
      </c>
      <c r="B19" s="70"/>
      <c r="C19" s="71">
        <f t="shared" si="0"/>
        <v>46024</v>
      </c>
    </row>
    <row r="20" spans="1:3">
      <c r="A20" s="70">
        <v>46025</v>
      </c>
      <c r="B20" s="70"/>
      <c r="C20" s="71">
        <f t="shared" si="0"/>
        <v>46025</v>
      </c>
    </row>
    <row r="21" spans="1:3">
      <c r="A21" s="70">
        <v>46034</v>
      </c>
      <c r="B21" s="70" t="s">
        <v>46</v>
      </c>
      <c r="C21" s="71">
        <f t="shared" si="0"/>
        <v>46034</v>
      </c>
    </row>
    <row r="22" spans="1:3">
      <c r="A22" s="70">
        <v>46064</v>
      </c>
      <c r="B22" s="70" t="s">
        <v>47</v>
      </c>
      <c r="C22" s="71">
        <f t="shared" si="0"/>
        <v>46064</v>
      </c>
    </row>
    <row r="23" spans="1:3">
      <c r="A23" s="70">
        <v>46076</v>
      </c>
      <c r="B23" s="70" t="s">
        <v>61</v>
      </c>
      <c r="C23" s="71">
        <f t="shared" si="0"/>
        <v>46076</v>
      </c>
    </row>
    <row r="24" spans="1:3">
      <c r="A24" s="70">
        <v>46101</v>
      </c>
      <c r="B24" s="70" t="s">
        <v>49</v>
      </c>
      <c r="C24" s="71">
        <f t="shared" si="0"/>
        <v>46101</v>
      </c>
    </row>
    <row r="25" spans="1:3">
      <c r="A25" s="70">
        <v>46141</v>
      </c>
      <c r="B25" s="70" t="s">
        <v>51</v>
      </c>
      <c r="C25" s="71">
        <f t="shared" si="0"/>
        <v>46141</v>
      </c>
    </row>
    <row r="26" spans="1:3">
      <c r="A26" s="70">
        <v>46145</v>
      </c>
      <c r="B26" s="70" t="s">
        <v>52</v>
      </c>
      <c r="C26" s="71">
        <f t="shared" si="0"/>
        <v>46145</v>
      </c>
    </row>
    <row r="27" spans="1:3">
      <c r="A27" s="70">
        <v>46146</v>
      </c>
      <c r="B27" s="70" t="s">
        <v>53</v>
      </c>
      <c r="C27" s="71">
        <f t="shared" si="0"/>
        <v>46146</v>
      </c>
    </row>
    <row r="28" spans="1:3">
      <c r="A28" s="70">
        <v>46147</v>
      </c>
      <c r="B28" s="70" t="s">
        <v>54</v>
      </c>
      <c r="C28" s="71">
        <f t="shared" si="0"/>
        <v>46147</v>
      </c>
    </row>
    <row r="29" spans="1:3">
      <c r="A29" s="70">
        <v>46148</v>
      </c>
      <c r="B29" s="70" t="s">
        <v>43</v>
      </c>
      <c r="C29" s="71">
        <f t="shared" si="0"/>
        <v>46148</v>
      </c>
    </row>
    <row r="30" spans="1:3">
      <c r="A30" s="70">
        <v>46223</v>
      </c>
      <c r="B30" s="70" t="s">
        <v>55</v>
      </c>
      <c r="C30" s="71">
        <f t="shared" si="0"/>
        <v>46223</v>
      </c>
    </row>
    <row r="31" spans="1:3">
      <c r="A31" s="70">
        <v>46245</v>
      </c>
      <c r="B31" s="70" t="s">
        <v>56</v>
      </c>
      <c r="C31" s="71">
        <f t="shared" si="0"/>
        <v>46245</v>
      </c>
    </row>
    <row r="32" spans="1:3">
      <c r="A32" s="70">
        <v>46286</v>
      </c>
      <c r="B32" s="70" t="s">
        <v>57</v>
      </c>
      <c r="C32" s="71">
        <f t="shared" si="0"/>
        <v>46286</v>
      </c>
    </row>
    <row r="33" spans="1:3">
      <c r="A33" s="70">
        <v>46287</v>
      </c>
      <c r="B33" s="70" t="s">
        <v>62</v>
      </c>
      <c r="C33" s="71">
        <f t="shared" si="0"/>
        <v>46287</v>
      </c>
    </row>
    <row r="34" spans="1:3">
      <c r="A34" s="70">
        <v>46288</v>
      </c>
      <c r="B34" s="70" t="s">
        <v>58</v>
      </c>
      <c r="C34" s="71">
        <f t="shared" si="0"/>
        <v>46288</v>
      </c>
    </row>
    <row r="35" spans="1:3">
      <c r="A35" s="70">
        <v>46307</v>
      </c>
      <c r="B35" s="70" t="s">
        <v>63</v>
      </c>
      <c r="C35" s="71">
        <f t="shared" si="0"/>
        <v>46307</v>
      </c>
    </row>
    <row r="36" spans="1:3">
      <c r="A36" s="70">
        <v>46329</v>
      </c>
      <c r="B36" s="70" t="s">
        <v>59</v>
      </c>
      <c r="C36" s="71">
        <f t="shared" si="0"/>
        <v>46329</v>
      </c>
    </row>
    <row r="37" spans="1:3">
      <c r="A37" s="70">
        <v>46349</v>
      </c>
      <c r="B37" s="70" t="s">
        <v>60</v>
      </c>
      <c r="C37" s="71">
        <f t="shared" si="0"/>
        <v>46349</v>
      </c>
    </row>
    <row r="38" spans="1:3">
      <c r="A38" s="70">
        <v>46385</v>
      </c>
      <c r="B38" s="70"/>
      <c r="C38" s="71">
        <f t="shared" si="0"/>
        <v>46385</v>
      </c>
    </row>
    <row r="39" spans="1:3">
      <c r="A39" s="70">
        <v>46386</v>
      </c>
      <c r="B39" s="70"/>
      <c r="C39" s="71">
        <f t="shared" si="0"/>
        <v>46386</v>
      </c>
    </row>
    <row r="40" spans="1:3">
      <c r="A40" s="70">
        <v>46387</v>
      </c>
      <c r="B40" s="70"/>
      <c r="C40" s="71">
        <f t="shared" si="0"/>
        <v>46387</v>
      </c>
    </row>
    <row r="41" spans="1:3">
      <c r="A41" s="70">
        <v>46388</v>
      </c>
      <c r="B41" s="70" t="s">
        <v>41</v>
      </c>
      <c r="C41" s="71">
        <f t="shared" si="0"/>
        <v>46388</v>
      </c>
    </row>
    <row r="42" spans="1:3">
      <c r="A42" s="70">
        <v>46389</v>
      </c>
      <c r="B42" s="70"/>
      <c r="C42" s="71">
        <f t="shared" si="0"/>
        <v>46389</v>
      </c>
    </row>
    <row r="43" spans="1:3">
      <c r="A43" s="70">
        <v>46390</v>
      </c>
      <c r="B43" s="70"/>
      <c r="C43" s="71">
        <f t="shared" si="0"/>
        <v>46390</v>
      </c>
    </row>
    <row r="44" spans="1:3">
      <c r="A44" s="70">
        <v>46398</v>
      </c>
      <c r="B44" s="70" t="s">
        <v>46</v>
      </c>
      <c r="C44" s="71">
        <f t="shared" si="0"/>
        <v>46398</v>
      </c>
    </row>
    <row r="45" spans="1:3">
      <c r="A45" s="70">
        <v>46429</v>
      </c>
      <c r="B45" s="70" t="s">
        <v>47</v>
      </c>
      <c r="C45" s="71">
        <f t="shared" si="0"/>
        <v>46429</v>
      </c>
    </row>
    <row r="46" spans="1:3">
      <c r="A46" s="70">
        <v>46441</v>
      </c>
      <c r="B46" s="70" t="s">
        <v>61</v>
      </c>
      <c r="C46" s="71">
        <f t="shared" si="0"/>
        <v>46441</v>
      </c>
    </row>
    <row r="47" spans="1:3">
      <c r="A47" s="70">
        <v>46467</v>
      </c>
      <c r="B47" s="70" t="s">
        <v>49</v>
      </c>
      <c r="C47" s="71">
        <f t="shared" si="0"/>
        <v>46467</v>
      </c>
    </row>
    <row r="48" spans="1:3">
      <c r="A48" s="70">
        <v>46468</v>
      </c>
      <c r="B48" s="70" t="s">
        <v>43</v>
      </c>
      <c r="C48" s="71">
        <f t="shared" si="0"/>
        <v>46468</v>
      </c>
    </row>
    <row r="49" spans="1:3">
      <c r="A49" s="70">
        <v>46506</v>
      </c>
      <c r="B49" s="70" t="s">
        <v>51</v>
      </c>
      <c r="C49" s="71">
        <f t="shared" si="0"/>
        <v>46506</v>
      </c>
    </row>
    <row r="50" spans="1:3">
      <c r="A50" s="70">
        <v>46510</v>
      </c>
      <c r="B50" s="70" t="s">
        <v>52</v>
      </c>
      <c r="C50" s="71">
        <f t="shared" si="0"/>
        <v>46510</v>
      </c>
    </row>
    <row r="51" spans="1:3">
      <c r="A51" s="70">
        <v>46511</v>
      </c>
      <c r="B51" s="70" t="s">
        <v>53</v>
      </c>
      <c r="C51" s="71">
        <f t="shared" si="0"/>
        <v>46511</v>
      </c>
    </row>
    <row r="52" spans="1:3">
      <c r="A52" s="70">
        <v>46512</v>
      </c>
      <c r="B52" s="70" t="s">
        <v>54</v>
      </c>
      <c r="C52" s="71">
        <f t="shared" si="0"/>
        <v>46512</v>
      </c>
    </row>
    <row r="53" spans="1:3">
      <c r="A53" s="70">
        <v>46587</v>
      </c>
      <c r="B53" s="70" t="s">
        <v>55</v>
      </c>
      <c r="C53" s="71">
        <f t="shared" si="0"/>
        <v>46587</v>
      </c>
    </row>
    <row r="54" spans="1:3">
      <c r="A54" s="70">
        <v>46610</v>
      </c>
      <c r="B54" s="70" t="s">
        <v>56</v>
      </c>
      <c r="C54" s="71">
        <f t="shared" si="0"/>
        <v>46610</v>
      </c>
    </row>
    <row r="55" spans="1:3">
      <c r="A55" s="70">
        <v>46650</v>
      </c>
      <c r="B55" s="70" t="s">
        <v>57</v>
      </c>
      <c r="C55" s="71">
        <f t="shared" si="0"/>
        <v>46650</v>
      </c>
    </row>
    <row r="56" spans="1:3">
      <c r="A56" s="70">
        <v>46653</v>
      </c>
      <c r="B56" s="70" t="s">
        <v>58</v>
      </c>
      <c r="C56" s="71">
        <f t="shared" si="0"/>
        <v>46653</v>
      </c>
    </row>
    <row r="57" spans="1:3">
      <c r="A57" s="70">
        <v>46671</v>
      </c>
      <c r="B57" s="70" t="s">
        <v>63</v>
      </c>
      <c r="C57" s="71">
        <f t="shared" si="0"/>
        <v>46671</v>
      </c>
    </row>
    <row r="58" spans="1:3">
      <c r="A58" s="70">
        <v>46694</v>
      </c>
      <c r="B58" s="70" t="s">
        <v>59</v>
      </c>
      <c r="C58" s="71">
        <f t="shared" si="0"/>
        <v>46694</v>
      </c>
    </row>
    <row r="59" spans="1:3">
      <c r="A59" s="70">
        <v>46714</v>
      </c>
      <c r="B59" s="70" t="s">
        <v>60</v>
      </c>
      <c r="C59" s="71">
        <f t="shared" si="0"/>
        <v>46714</v>
      </c>
    </row>
    <row r="60" spans="1:3">
      <c r="A60" s="70">
        <v>46750</v>
      </c>
      <c r="B60" s="70"/>
      <c r="C60" s="71">
        <f t="shared" si="0"/>
        <v>46750</v>
      </c>
    </row>
    <row r="61" spans="1:3">
      <c r="A61" s="70">
        <v>46751</v>
      </c>
      <c r="B61" s="70"/>
      <c r="C61" s="71">
        <f t="shared" si="0"/>
        <v>46751</v>
      </c>
    </row>
    <row r="62" spans="1:3">
      <c r="A62" s="70">
        <v>46752</v>
      </c>
      <c r="B62" s="70"/>
      <c r="C62" s="71">
        <f t="shared" si="0"/>
        <v>46752</v>
      </c>
    </row>
    <row r="63" spans="1:3">
      <c r="A63" s="70">
        <v>46753</v>
      </c>
      <c r="B63" s="70" t="s">
        <v>41</v>
      </c>
      <c r="C63" s="71">
        <f t="shared" si="0"/>
        <v>46753</v>
      </c>
    </row>
    <row r="64" spans="1:3">
      <c r="A64" s="70">
        <v>46754</v>
      </c>
      <c r="B64" s="70"/>
      <c r="C64" s="71">
        <f t="shared" si="0"/>
        <v>46754</v>
      </c>
    </row>
    <row r="65" spans="1:3">
      <c r="A65" s="70">
        <v>46755</v>
      </c>
      <c r="B65" s="70"/>
      <c r="C65" s="71">
        <f t="shared" si="0"/>
        <v>46755</v>
      </c>
    </row>
    <row r="66" spans="1:3">
      <c r="A66" s="70">
        <v>46762</v>
      </c>
      <c r="B66" s="70" t="s">
        <v>46</v>
      </c>
      <c r="C66" s="71">
        <f t="shared" ref="C66:C129" si="1">A66</f>
        <v>46762</v>
      </c>
    </row>
    <row r="67" spans="1:3">
      <c r="A67" s="70">
        <v>46794</v>
      </c>
      <c r="B67" s="70" t="s">
        <v>47</v>
      </c>
      <c r="C67" s="71">
        <f t="shared" si="1"/>
        <v>46794</v>
      </c>
    </row>
    <row r="68" spans="1:3">
      <c r="A68" s="70">
        <v>46806</v>
      </c>
      <c r="B68" s="70" t="s">
        <v>61</v>
      </c>
      <c r="C68" s="71">
        <f t="shared" si="1"/>
        <v>46806</v>
      </c>
    </row>
    <row r="69" spans="1:3">
      <c r="A69" s="70">
        <v>46832</v>
      </c>
      <c r="B69" s="70" t="s">
        <v>49</v>
      </c>
      <c r="C69" s="71">
        <f t="shared" si="1"/>
        <v>46832</v>
      </c>
    </row>
    <row r="70" spans="1:3">
      <c r="A70" s="70">
        <v>46872</v>
      </c>
      <c r="B70" s="70" t="s">
        <v>51</v>
      </c>
      <c r="C70" s="71">
        <f t="shared" si="1"/>
        <v>46872</v>
      </c>
    </row>
    <row r="71" spans="1:3">
      <c r="A71" s="70">
        <v>46876</v>
      </c>
      <c r="B71" s="70" t="s">
        <v>52</v>
      </c>
      <c r="C71" s="71">
        <f t="shared" si="1"/>
        <v>46876</v>
      </c>
    </row>
    <row r="72" spans="1:3">
      <c r="A72" s="70">
        <v>46877</v>
      </c>
      <c r="B72" s="70" t="s">
        <v>53</v>
      </c>
      <c r="C72" s="71">
        <f t="shared" si="1"/>
        <v>46877</v>
      </c>
    </row>
    <row r="73" spans="1:3">
      <c r="A73" s="70">
        <v>46878</v>
      </c>
      <c r="B73" s="70" t="s">
        <v>54</v>
      </c>
      <c r="C73" s="71">
        <f t="shared" si="1"/>
        <v>46878</v>
      </c>
    </row>
    <row r="74" spans="1:3">
      <c r="A74" s="70">
        <v>46951</v>
      </c>
      <c r="B74" s="70" t="s">
        <v>55</v>
      </c>
      <c r="C74" s="71">
        <f t="shared" si="1"/>
        <v>46951</v>
      </c>
    </row>
    <row r="75" spans="1:3">
      <c r="A75" s="70">
        <v>46976</v>
      </c>
      <c r="B75" s="70" t="s">
        <v>56</v>
      </c>
      <c r="C75" s="71">
        <f t="shared" si="1"/>
        <v>46976</v>
      </c>
    </row>
    <row r="76" spans="1:3">
      <c r="A76" s="70">
        <v>47014</v>
      </c>
      <c r="B76" s="70" t="s">
        <v>57</v>
      </c>
      <c r="C76" s="71">
        <f t="shared" si="1"/>
        <v>47014</v>
      </c>
    </row>
    <row r="77" spans="1:3">
      <c r="A77" s="70">
        <v>47018</v>
      </c>
      <c r="B77" s="70" t="s">
        <v>58</v>
      </c>
      <c r="C77" s="71">
        <f t="shared" si="1"/>
        <v>47018</v>
      </c>
    </row>
    <row r="78" spans="1:3">
      <c r="A78" s="70">
        <v>47035</v>
      </c>
      <c r="B78" s="70" t="s">
        <v>63</v>
      </c>
      <c r="C78" s="71">
        <f t="shared" si="1"/>
        <v>47035</v>
      </c>
    </row>
    <row r="79" spans="1:3">
      <c r="A79" s="70">
        <v>47060</v>
      </c>
      <c r="B79" s="70" t="s">
        <v>59</v>
      </c>
      <c r="C79" s="71">
        <f t="shared" si="1"/>
        <v>47060</v>
      </c>
    </row>
    <row r="80" spans="1:3">
      <c r="A80" s="70">
        <v>47080</v>
      </c>
      <c r="B80" s="70" t="s">
        <v>60</v>
      </c>
      <c r="C80" s="71">
        <f t="shared" si="1"/>
        <v>47080</v>
      </c>
    </row>
    <row r="81" spans="1:3">
      <c r="A81" s="70">
        <v>47116</v>
      </c>
      <c r="B81" s="70"/>
      <c r="C81" s="71">
        <f t="shared" si="1"/>
        <v>47116</v>
      </c>
    </row>
    <row r="82" spans="1:3">
      <c r="A82" s="70">
        <v>47117</v>
      </c>
      <c r="B82" s="70"/>
      <c r="C82" s="71">
        <f t="shared" si="1"/>
        <v>47117</v>
      </c>
    </row>
    <row r="83" spans="1:3">
      <c r="A83" s="70">
        <v>47118</v>
      </c>
      <c r="B83" s="70"/>
      <c r="C83" s="71">
        <f t="shared" si="1"/>
        <v>47118</v>
      </c>
    </row>
    <row r="84" spans="1:3">
      <c r="A84" s="70">
        <v>47119</v>
      </c>
      <c r="B84" s="70" t="s">
        <v>41</v>
      </c>
      <c r="C84" s="71">
        <f t="shared" si="1"/>
        <v>47119</v>
      </c>
    </row>
    <row r="85" spans="1:3">
      <c r="A85" s="70">
        <v>47120</v>
      </c>
      <c r="B85" s="70"/>
      <c r="C85" s="71">
        <f t="shared" si="1"/>
        <v>47120</v>
      </c>
    </row>
    <row r="86" spans="1:3">
      <c r="A86" s="70">
        <v>47121</v>
      </c>
      <c r="B86" s="70"/>
      <c r="C86" s="71">
        <f t="shared" si="1"/>
        <v>47121</v>
      </c>
    </row>
    <row r="87" spans="1:3">
      <c r="A87" s="70">
        <v>47126</v>
      </c>
      <c r="B87" s="70" t="s">
        <v>46</v>
      </c>
      <c r="C87" s="71">
        <f t="shared" si="1"/>
        <v>47126</v>
      </c>
    </row>
    <row r="88" spans="1:3">
      <c r="A88" s="70">
        <v>47160</v>
      </c>
      <c r="B88" s="70" t="s">
        <v>47</v>
      </c>
      <c r="C88" s="71">
        <f t="shared" si="1"/>
        <v>47160</v>
      </c>
    </row>
    <row r="89" spans="1:3">
      <c r="A89" s="70">
        <v>47161</v>
      </c>
      <c r="B89" s="70" t="s">
        <v>43</v>
      </c>
      <c r="C89" s="71">
        <f t="shared" si="1"/>
        <v>47161</v>
      </c>
    </row>
    <row r="90" spans="1:3">
      <c r="A90" s="70">
        <v>47172</v>
      </c>
      <c r="B90" s="70" t="s">
        <v>61</v>
      </c>
      <c r="C90" s="71">
        <f t="shared" si="1"/>
        <v>47172</v>
      </c>
    </row>
    <row r="91" spans="1:3">
      <c r="A91" s="70">
        <v>47197</v>
      </c>
      <c r="B91" s="70" t="s">
        <v>49</v>
      </c>
      <c r="C91" s="71">
        <f t="shared" si="1"/>
        <v>47197</v>
      </c>
    </row>
    <row r="92" spans="1:3">
      <c r="A92" s="70">
        <v>47237</v>
      </c>
      <c r="B92" s="70" t="s">
        <v>51</v>
      </c>
      <c r="C92" s="71">
        <f t="shared" si="1"/>
        <v>47237</v>
      </c>
    </row>
    <row r="93" spans="1:3">
      <c r="A93" s="70">
        <v>47238</v>
      </c>
      <c r="B93" s="70" t="s">
        <v>43</v>
      </c>
      <c r="C93" s="71">
        <f t="shared" si="1"/>
        <v>47238</v>
      </c>
    </row>
    <row r="94" spans="1:3">
      <c r="A94" s="70">
        <v>47241</v>
      </c>
      <c r="B94" s="70" t="s">
        <v>52</v>
      </c>
      <c r="C94" s="71">
        <f t="shared" si="1"/>
        <v>47241</v>
      </c>
    </row>
    <row r="95" spans="1:3">
      <c r="A95" s="70">
        <v>47242</v>
      </c>
      <c r="B95" s="70" t="s">
        <v>53</v>
      </c>
      <c r="C95" s="71">
        <f t="shared" si="1"/>
        <v>47242</v>
      </c>
    </row>
    <row r="96" spans="1:3">
      <c r="A96" s="70">
        <v>47243</v>
      </c>
      <c r="B96" s="70" t="s">
        <v>54</v>
      </c>
      <c r="C96" s="71">
        <f t="shared" si="1"/>
        <v>47243</v>
      </c>
    </row>
    <row r="97" spans="1:3">
      <c r="A97" s="70">
        <v>47315</v>
      </c>
      <c r="B97" s="70" t="s">
        <v>55</v>
      </c>
      <c r="C97" s="71">
        <f t="shared" si="1"/>
        <v>47315</v>
      </c>
    </row>
    <row r="98" spans="1:3">
      <c r="A98" s="70">
        <v>47341</v>
      </c>
      <c r="B98" s="70" t="s">
        <v>56</v>
      </c>
      <c r="C98" s="71">
        <f t="shared" si="1"/>
        <v>47341</v>
      </c>
    </row>
    <row r="99" spans="1:3">
      <c r="A99" s="70">
        <v>47378</v>
      </c>
      <c r="B99" s="70" t="s">
        <v>57</v>
      </c>
      <c r="C99" s="71">
        <f t="shared" si="1"/>
        <v>47378</v>
      </c>
    </row>
    <row r="100" spans="1:3">
      <c r="A100" s="70">
        <v>47384</v>
      </c>
      <c r="B100" s="70" t="s">
        <v>58</v>
      </c>
      <c r="C100" s="71">
        <f t="shared" si="1"/>
        <v>47384</v>
      </c>
    </row>
    <row r="101" spans="1:3">
      <c r="A101" s="70">
        <v>47385</v>
      </c>
      <c r="B101" s="70" t="s">
        <v>43</v>
      </c>
      <c r="C101" s="71">
        <f t="shared" si="1"/>
        <v>47385</v>
      </c>
    </row>
    <row r="102" spans="1:3">
      <c r="A102" s="70">
        <v>47399</v>
      </c>
      <c r="B102" s="70" t="s">
        <v>63</v>
      </c>
      <c r="C102" s="71">
        <f t="shared" si="1"/>
        <v>47399</v>
      </c>
    </row>
    <row r="103" spans="1:3">
      <c r="A103" s="70">
        <v>47425</v>
      </c>
      <c r="B103" s="70" t="s">
        <v>59</v>
      </c>
      <c r="C103" s="71">
        <f t="shared" si="1"/>
        <v>47425</v>
      </c>
    </row>
    <row r="104" spans="1:3">
      <c r="A104" s="70">
        <v>47445</v>
      </c>
      <c r="B104" s="70" t="s">
        <v>60</v>
      </c>
      <c r="C104" s="71">
        <f t="shared" si="1"/>
        <v>47445</v>
      </c>
    </row>
    <row r="105" spans="1:3">
      <c r="A105" s="70">
        <v>47481</v>
      </c>
      <c r="B105" s="70"/>
      <c r="C105" s="71">
        <f t="shared" si="1"/>
        <v>47481</v>
      </c>
    </row>
    <row r="106" spans="1:3">
      <c r="A106" s="70">
        <v>47482</v>
      </c>
      <c r="B106" s="70"/>
      <c r="C106" s="71">
        <f t="shared" si="1"/>
        <v>47482</v>
      </c>
    </row>
    <row r="107" spans="1:3">
      <c r="A107" s="70">
        <v>47483</v>
      </c>
      <c r="B107" s="70"/>
      <c r="C107" s="71">
        <f t="shared" si="1"/>
        <v>47483</v>
      </c>
    </row>
    <row r="108" spans="1:3">
      <c r="A108" s="70">
        <v>47484</v>
      </c>
      <c r="B108" s="70" t="s">
        <v>41</v>
      </c>
      <c r="C108" s="71">
        <f t="shared" si="1"/>
        <v>47484</v>
      </c>
    </row>
    <row r="109" spans="1:3">
      <c r="A109" s="70">
        <v>47485</v>
      </c>
      <c r="B109" s="70"/>
      <c r="C109" s="71">
        <f t="shared" si="1"/>
        <v>47485</v>
      </c>
    </row>
    <row r="110" spans="1:3">
      <c r="A110" s="70">
        <v>47486</v>
      </c>
      <c r="B110" s="70"/>
      <c r="C110" s="71">
        <f t="shared" si="1"/>
        <v>47486</v>
      </c>
    </row>
    <row r="111" spans="1:3">
      <c r="A111" s="70">
        <v>47497</v>
      </c>
      <c r="B111" s="70" t="s">
        <v>46</v>
      </c>
      <c r="C111" s="71">
        <f t="shared" si="1"/>
        <v>47497</v>
      </c>
    </row>
    <row r="112" spans="1:3">
      <c r="A112" s="70">
        <v>47525</v>
      </c>
      <c r="B112" s="70" t="s">
        <v>47</v>
      </c>
      <c r="C112" s="71">
        <f t="shared" si="1"/>
        <v>47525</v>
      </c>
    </row>
    <row r="113" spans="1:3">
      <c r="A113" s="70">
        <v>47537</v>
      </c>
      <c r="B113" s="70" t="s">
        <v>61</v>
      </c>
      <c r="C113" s="71">
        <f t="shared" si="1"/>
        <v>47537</v>
      </c>
    </row>
    <row r="114" spans="1:3">
      <c r="A114" s="70">
        <v>47562</v>
      </c>
      <c r="B114" s="70" t="s">
        <v>49</v>
      </c>
      <c r="C114" s="71">
        <f t="shared" si="1"/>
        <v>47562</v>
      </c>
    </row>
    <row r="115" spans="1:3">
      <c r="A115" s="70">
        <v>47602</v>
      </c>
      <c r="B115" s="70" t="s">
        <v>51</v>
      </c>
      <c r="C115" s="71">
        <f t="shared" si="1"/>
        <v>47602</v>
      </c>
    </row>
    <row r="116" spans="1:3">
      <c r="A116" s="70">
        <v>47606</v>
      </c>
      <c r="B116" s="70" t="s">
        <v>52</v>
      </c>
      <c r="C116" s="71">
        <f t="shared" si="1"/>
        <v>47606</v>
      </c>
    </row>
    <row r="117" spans="1:3">
      <c r="A117" s="70">
        <v>47607</v>
      </c>
      <c r="B117" s="70" t="s">
        <v>53</v>
      </c>
      <c r="C117" s="71">
        <f t="shared" si="1"/>
        <v>47607</v>
      </c>
    </row>
    <row r="118" spans="1:3">
      <c r="A118" s="70">
        <v>47608</v>
      </c>
      <c r="B118" s="70" t="s">
        <v>54</v>
      </c>
      <c r="C118" s="71">
        <f t="shared" si="1"/>
        <v>47608</v>
      </c>
    </row>
    <row r="119" spans="1:3">
      <c r="A119" s="70">
        <v>47609</v>
      </c>
      <c r="B119" s="70" t="s">
        <v>43</v>
      </c>
      <c r="C119" s="71">
        <f t="shared" si="1"/>
        <v>47609</v>
      </c>
    </row>
    <row r="120" spans="1:3">
      <c r="A120" s="70">
        <v>47679</v>
      </c>
      <c r="B120" s="70" t="s">
        <v>55</v>
      </c>
      <c r="C120" s="71">
        <f t="shared" si="1"/>
        <v>47679</v>
      </c>
    </row>
    <row r="121" spans="1:3">
      <c r="A121" s="70">
        <v>47706</v>
      </c>
      <c r="B121" s="70" t="s">
        <v>56</v>
      </c>
      <c r="C121" s="71">
        <f t="shared" si="1"/>
        <v>47706</v>
      </c>
    </row>
    <row r="122" spans="1:3">
      <c r="A122" s="70">
        <v>47707</v>
      </c>
      <c r="B122" s="70" t="s">
        <v>43</v>
      </c>
      <c r="C122" s="71">
        <f t="shared" si="1"/>
        <v>47707</v>
      </c>
    </row>
    <row r="123" spans="1:3">
      <c r="A123" s="70">
        <v>47742</v>
      </c>
      <c r="B123" s="70" t="s">
        <v>57</v>
      </c>
      <c r="C123" s="71">
        <f t="shared" si="1"/>
        <v>47742</v>
      </c>
    </row>
    <row r="124" spans="1:3">
      <c r="A124" s="70">
        <v>47749</v>
      </c>
      <c r="B124" s="70" t="s">
        <v>58</v>
      </c>
      <c r="C124" s="71">
        <f t="shared" si="1"/>
        <v>47749</v>
      </c>
    </row>
    <row r="125" spans="1:3">
      <c r="A125" s="70">
        <v>47770</v>
      </c>
      <c r="B125" s="70" t="s">
        <v>63</v>
      </c>
      <c r="C125" s="71">
        <f t="shared" si="1"/>
        <v>47770</v>
      </c>
    </row>
    <row r="126" spans="1:3">
      <c r="A126" s="70">
        <v>47790</v>
      </c>
      <c r="B126" s="70" t="s">
        <v>59</v>
      </c>
      <c r="C126" s="71">
        <f t="shared" si="1"/>
        <v>47790</v>
      </c>
    </row>
    <row r="127" spans="1:3">
      <c r="A127" s="70">
        <v>47791</v>
      </c>
      <c r="B127" s="70" t="s">
        <v>43</v>
      </c>
      <c r="C127" s="71">
        <f t="shared" si="1"/>
        <v>47791</v>
      </c>
    </row>
    <row r="128" spans="1:3">
      <c r="A128" s="70">
        <v>47810</v>
      </c>
      <c r="B128" s="70" t="s">
        <v>60</v>
      </c>
      <c r="C128" s="71">
        <f t="shared" si="1"/>
        <v>47810</v>
      </c>
    </row>
    <row r="129" spans="1:3">
      <c r="A129" s="70">
        <v>47846</v>
      </c>
      <c r="B129" s="70"/>
      <c r="C129" s="71">
        <f t="shared" si="1"/>
        <v>47846</v>
      </c>
    </row>
    <row r="130" spans="1:3">
      <c r="A130" s="70">
        <v>47847</v>
      </c>
      <c r="B130" s="70"/>
      <c r="C130" s="71">
        <f t="shared" ref="C130:C193" si="2">A130</f>
        <v>47847</v>
      </c>
    </row>
    <row r="131" spans="1:3">
      <c r="A131" s="70">
        <v>47848</v>
      </c>
      <c r="B131" s="70"/>
      <c r="C131" s="71">
        <f t="shared" si="2"/>
        <v>47848</v>
      </c>
    </row>
    <row r="132" spans="1:3">
      <c r="A132" s="70">
        <v>47849</v>
      </c>
      <c r="B132" s="70" t="s">
        <v>41</v>
      </c>
      <c r="C132" s="71">
        <f t="shared" si="2"/>
        <v>47849</v>
      </c>
    </row>
    <row r="133" spans="1:3">
      <c r="A133" s="70">
        <v>47850</v>
      </c>
      <c r="B133" s="70"/>
      <c r="C133" s="71">
        <f t="shared" si="2"/>
        <v>47850</v>
      </c>
    </row>
    <row r="134" spans="1:3">
      <c r="A134" s="70">
        <v>47851</v>
      </c>
      <c r="B134" s="70"/>
      <c r="C134" s="71">
        <f t="shared" si="2"/>
        <v>47851</v>
      </c>
    </row>
    <row r="135" spans="1:3">
      <c r="A135" s="70">
        <v>47861</v>
      </c>
      <c r="B135" s="70" t="s">
        <v>46</v>
      </c>
      <c r="C135" s="71">
        <f t="shared" si="2"/>
        <v>47861</v>
      </c>
    </row>
    <row r="136" spans="1:3">
      <c r="A136" s="70">
        <v>47890</v>
      </c>
      <c r="B136" s="70" t="s">
        <v>47</v>
      </c>
      <c r="C136" s="71">
        <f t="shared" si="2"/>
        <v>47890</v>
      </c>
    </row>
    <row r="137" spans="1:3">
      <c r="A137" s="70">
        <v>47902</v>
      </c>
      <c r="B137" s="70" t="s">
        <v>61</v>
      </c>
      <c r="C137" s="71">
        <f t="shared" si="2"/>
        <v>47902</v>
      </c>
    </row>
    <row r="138" spans="1:3">
      <c r="A138" s="70">
        <v>47903</v>
      </c>
      <c r="B138" s="70" t="s">
        <v>43</v>
      </c>
      <c r="C138" s="71">
        <f t="shared" si="2"/>
        <v>47903</v>
      </c>
    </row>
    <row r="139" spans="1:3">
      <c r="A139" s="70">
        <v>47928</v>
      </c>
      <c r="B139" s="70" t="s">
        <v>49</v>
      </c>
      <c r="C139" s="71">
        <f t="shared" si="2"/>
        <v>47928</v>
      </c>
    </row>
    <row r="140" spans="1:3">
      <c r="A140" s="70">
        <v>47967</v>
      </c>
      <c r="B140" s="70" t="s">
        <v>51</v>
      </c>
      <c r="C140" s="71">
        <f t="shared" si="2"/>
        <v>47967</v>
      </c>
    </row>
    <row r="141" spans="1:3">
      <c r="A141" s="70">
        <v>47971</v>
      </c>
      <c r="B141" s="70" t="s">
        <v>52</v>
      </c>
      <c r="C141" s="71">
        <f t="shared" si="2"/>
        <v>47971</v>
      </c>
    </row>
    <row r="142" spans="1:3">
      <c r="A142" s="70">
        <v>47972</v>
      </c>
      <c r="B142" s="70" t="s">
        <v>53</v>
      </c>
      <c r="C142" s="71">
        <f t="shared" si="2"/>
        <v>47972</v>
      </c>
    </row>
    <row r="143" spans="1:3">
      <c r="A143" s="70">
        <v>47973</v>
      </c>
      <c r="B143" s="70" t="s">
        <v>54</v>
      </c>
      <c r="C143" s="71">
        <f t="shared" si="2"/>
        <v>47973</v>
      </c>
    </row>
    <row r="144" spans="1:3">
      <c r="A144" s="70">
        <v>47974</v>
      </c>
      <c r="B144" s="70" t="s">
        <v>43</v>
      </c>
      <c r="C144" s="71">
        <f t="shared" si="2"/>
        <v>47974</v>
      </c>
    </row>
    <row r="145" spans="1:3">
      <c r="A145" s="70">
        <v>48050</v>
      </c>
      <c r="B145" s="70" t="s">
        <v>55</v>
      </c>
      <c r="C145" s="71">
        <f t="shared" si="2"/>
        <v>48050</v>
      </c>
    </row>
    <row r="146" spans="1:3">
      <c r="A146" s="70">
        <v>48071</v>
      </c>
      <c r="B146" s="70" t="s">
        <v>56</v>
      </c>
      <c r="C146" s="71">
        <f t="shared" si="2"/>
        <v>48071</v>
      </c>
    </row>
    <row r="147" spans="1:3">
      <c r="A147" s="70">
        <v>48106</v>
      </c>
      <c r="B147" s="70" t="s">
        <v>57</v>
      </c>
      <c r="C147" s="71">
        <f t="shared" si="2"/>
        <v>48106</v>
      </c>
    </row>
    <row r="148" spans="1:3">
      <c r="A148" s="70">
        <v>48114</v>
      </c>
      <c r="B148" s="70" t="s">
        <v>58</v>
      </c>
      <c r="C148" s="71">
        <f t="shared" si="2"/>
        <v>48114</v>
      </c>
    </row>
    <row r="149" spans="1:3">
      <c r="A149" s="70">
        <v>48134</v>
      </c>
      <c r="B149" s="70" t="s">
        <v>63</v>
      </c>
      <c r="C149" s="71">
        <f t="shared" si="2"/>
        <v>48134</v>
      </c>
    </row>
    <row r="150" spans="1:3">
      <c r="A150" s="70">
        <v>48155</v>
      </c>
      <c r="B150" s="70" t="s">
        <v>59</v>
      </c>
      <c r="C150" s="71">
        <f t="shared" si="2"/>
        <v>48155</v>
      </c>
    </row>
    <row r="151" spans="1:3">
      <c r="A151" s="70">
        <v>48175</v>
      </c>
      <c r="B151" s="70" t="s">
        <v>60</v>
      </c>
      <c r="C151" s="71">
        <f t="shared" si="2"/>
        <v>48175</v>
      </c>
    </row>
    <row r="152" spans="1:3">
      <c r="A152" s="70">
        <v>48176</v>
      </c>
      <c r="B152" s="70" t="s">
        <v>43</v>
      </c>
      <c r="C152" s="71">
        <f t="shared" si="2"/>
        <v>48176</v>
      </c>
    </row>
    <row r="153" spans="1:3">
      <c r="A153" s="70">
        <v>48211</v>
      </c>
      <c r="B153" s="70"/>
      <c r="C153" s="71">
        <f t="shared" si="2"/>
        <v>48211</v>
      </c>
    </row>
    <row r="154" spans="1:3">
      <c r="A154" s="70">
        <v>48212</v>
      </c>
      <c r="B154" s="70"/>
      <c r="C154" s="71">
        <f t="shared" si="2"/>
        <v>48212</v>
      </c>
    </row>
    <row r="155" spans="1:3">
      <c r="A155" s="70">
        <v>48213</v>
      </c>
      <c r="B155" s="70"/>
      <c r="C155" s="71">
        <f t="shared" si="2"/>
        <v>48213</v>
      </c>
    </row>
    <row r="156" spans="1:3">
      <c r="A156" s="70">
        <v>48214</v>
      </c>
      <c r="B156" s="70" t="s">
        <v>41</v>
      </c>
      <c r="C156" s="71">
        <f t="shared" si="2"/>
        <v>48214</v>
      </c>
    </row>
    <row r="157" spans="1:3">
      <c r="A157" s="70">
        <v>48215</v>
      </c>
      <c r="B157" s="70"/>
      <c r="C157" s="71">
        <f t="shared" si="2"/>
        <v>48215</v>
      </c>
    </row>
    <row r="158" spans="1:3">
      <c r="A158" s="70">
        <v>48216</v>
      </c>
      <c r="B158" s="70"/>
      <c r="C158" s="71">
        <f t="shared" si="2"/>
        <v>48216</v>
      </c>
    </row>
    <row r="159" spans="1:3">
      <c r="A159" s="70">
        <v>48225</v>
      </c>
      <c r="B159" s="70" t="s">
        <v>46</v>
      </c>
      <c r="C159" s="71">
        <f t="shared" si="2"/>
        <v>48225</v>
      </c>
    </row>
    <row r="160" spans="1:3">
      <c r="A160" s="70">
        <v>48255</v>
      </c>
      <c r="B160" s="70" t="s">
        <v>47</v>
      </c>
      <c r="C160" s="71">
        <f t="shared" si="2"/>
        <v>48255</v>
      </c>
    </row>
    <row r="161" spans="1:3">
      <c r="A161" s="70">
        <v>48267</v>
      </c>
      <c r="B161" s="70" t="s">
        <v>61</v>
      </c>
      <c r="C161" s="71">
        <f t="shared" si="2"/>
        <v>48267</v>
      </c>
    </row>
    <row r="162" spans="1:3">
      <c r="A162" s="70">
        <v>48293</v>
      </c>
      <c r="B162" s="70" t="s">
        <v>49</v>
      </c>
      <c r="C162" s="71">
        <f t="shared" si="2"/>
        <v>48293</v>
      </c>
    </row>
    <row r="163" spans="1:3">
      <c r="A163" s="70">
        <v>48333</v>
      </c>
      <c r="B163" s="70" t="s">
        <v>51</v>
      </c>
      <c r="C163" s="71">
        <f t="shared" si="2"/>
        <v>48333</v>
      </c>
    </row>
    <row r="164" spans="1:3">
      <c r="A164" s="70">
        <v>48337</v>
      </c>
      <c r="B164" s="70" t="s">
        <v>52</v>
      </c>
      <c r="C164" s="71">
        <f t="shared" si="2"/>
        <v>48337</v>
      </c>
    </row>
    <row r="165" spans="1:3">
      <c r="A165" s="70">
        <v>48338</v>
      </c>
      <c r="B165" s="70" t="s">
        <v>53</v>
      </c>
      <c r="C165" s="71">
        <f t="shared" si="2"/>
        <v>48338</v>
      </c>
    </row>
    <row r="166" spans="1:3">
      <c r="A166" s="70">
        <v>48339</v>
      </c>
      <c r="B166" s="70" t="s">
        <v>54</v>
      </c>
      <c r="C166" s="71">
        <f t="shared" si="2"/>
        <v>48339</v>
      </c>
    </row>
    <row r="167" spans="1:3">
      <c r="A167" s="70">
        <v>48414</v>
      </c>
      <c r="B167" s="70" t="s">
        <v>55</v>
      </c>
      <c r="C167" s="71">
        <f t="shared" si="2"/>
        <v>48414</v>
      </c>
    </row>
    <row r="168" spans="1:3">
      <c r="A168" s="70">
        <v>48437</v>
      </c>
      <c r="B168" s="70" t="s">
        <v>56</v>
      </c>
      <c r="C168" s="71">
        <f t="shared" si="2"/>
        <v>48437</v>
      </c>
    </row>
    <row r="169" spans="1:3">
      <c r="A169" s="70">
        <v>48477</v>
      </c>
      <c r="B169" s="70" t="s">
        <v>57</v>
      </c>
      <c r="C169" s="71">
        <f t="shared" si="2"/>
        <v>48477</v>
      </c>
    </row>
    <row r="170" spans="1:3">
      <c r="A170" s="70">
        <v>48478</v>
      </c>
      <c r="B170" s="70" t="s">
        <v>62</v>
      </c>
      <c r="C170" s="71">
        <f t="shared" si="2"/>
        <v>48478</v>
      </c>
    </row>
    <row r="171" spans="1:3">
      <c r="A171" s="70">
        <v>48479</v>
      </c>
      <c r="B171" s="70" t="s">
        <v>58</v>
      </c>
      <c r="C171" s="71">
        <f t="shared" si="2"/>
        <v>48479</v>
      </c>
    </row>
    <row r="172" spans="1:3">
      <c r="A172" s="70">
        <v>48498</v>
      </c>
      <c r="B172" s="70" t="s">
        <v>63</v>
      </c>
      <c r="C172" s="71">
        <f t="shared" si="2"/>
        <v>48498</v>
      </c>
    </row>
    <row r="173" spans="1:3">
      <c r="A173" s="70">
        <v>48521</v>
      </c>
      <c r="B173" s="70" t="s">
        <v>59</v>
      </c>
      <c r="C173" s="71">
        <f t="shared" si="2"/>
        <v>48521</v>
      </c>
    </row>
    <row r="174" spans="1:3">
      <c r="A174" s="70">
        <v>48541</v>
      </c>
      <c r="B174" s="70" t="s">
        <v>60</v>
      </c>
      <c r="C174" s="71">
        <f t="shared" si="2"/>
        <v>48541</v>
      </c>
    </row>
    <row r="175" spans="1:3">
      <c r="A175" s="70">
        <v>48577</v>
      </c>
      <c r="B175" s="70"/>
      <c r="C175" s="71">
        <f t="shared" si="2"/>
        <v>48577</v>
      </c>
    </row>
    <row r="176" spans="1:3">
      <c r="A176" s="70">
        <v>48578</v>
      </c>
      <c r="B176" s="70"/>
      <c r="C176" s="71">
        <f t="shared" si="2"/>
        <v>48578</v>
      </c>
    </row>
    <row r="177" spans="1:3">
      <c r="A177" s="70">
        <v>48579</v>
      </c>
      <c r="B177" s="70"/>
      <c r="C177" s="71">
        <f t="shared" si="2"/>
        <v>48579</v>
      </c>
    </row>
    <row r="178" spans="1:3">
      <c r="A178" s="70">
        <v>48580</v>
      </c>
      <c r="B178" s="70" t="s">
        <v>41</v>
      </c>
      <c r="C178" s="71">
        <f t="shared" si="2"/>
        <v>48580</v>
      </c>
    </row>
    <row r="179" spans="1:3">
      <c r="A179" s="70">
        <v>48581</v>
      </c>
      <c r="B179" s="70"/>
      <c r="C179" s="71">
        <f t="shared" si="2"/>
        <v>48581</v>
      </c>
    </row>
    <row r="180" spans="1:3">
      <c r="A180" s="70">
        <v>48582</v>
      </c>
      <c r="B180" s="70"/>
      <c r="C180" s="71">
        <f t="shared" si="2"/>
        <v>48582</v>
      </c>
    </row>
    <row r="181" spans="1:3">
      <c r="A181" s="70">
        <v>48589</v>
      </c>
      <c r="B181" s="70" t="s">
        <v>46</v>
      </c>
      <c r="C181" s="71">
        <f t="shared" si="2"/>
        <v>48589</v>
      </c>
    </row>
    <row r="182" spans="1:3">
      <c r="A182" s="70">
        <v>48621</v>
      </c>
      <c r="B182" s="70" t="s">
        <v>47</v>
      </c>
      <c r="C182" s="71">
        <f t="shared" si="2"/>
        <v>48621</v>
      </c>
    </row>
    <row r="183" spans="1:3">
      <c r="A183" s="70">
        <v>48633</v>
      </c>
      <c r="B183" s="70" t="s">
        <v>61</v>
      </c>
      <c r="C183" s="71">
        <f t="shared" si="2"/>
        <v>48633</v>
      </c>
    </row>
    <row r="184" spans="1:3">
      <c r="A184" s="70">
        <v>48658</v>
      </c>
      <c r="B184" s="70" t="s">
        <v>49</v>
      </c>
      <c r="C184" s="71">
        <f t="shared" si="2"/>
        <v>48658</v>
      </c>
    </row>
    <row r="185" spans="1:3">
      <c r="A185" s="70">
        <v>48659</v>
      </c>
      <c r="B185" s="70" t="s">
        <v>43</v>
      </c>
      <c r="C185" s="71">
        <f t="shared" si="2"/>
        <v>48659</v>
      </c>
    </row>
    <row r="186" spans="1:3">
      <c r="A186" s="70">
        <v>48698</v>
      </c>
      <c r="B186" s="70" t="s">
        <v>51</v>
      </c>
      <c r="C186" s="71">
        <f t="shared" si="2"/>
        <v>48698</v>
      </c>
    </row>
    <row r="187" spans="1:3">
      <c r="A187" s="70">
        <v>48702</v>
      </c>
      <c r="B187" s="70" t="s">
        <v>52</v>
      </c>
      <c r="C187" s="71">
        <f t="shared" si="2"/>
        <v>48702</v>
      </c>
    </row>
    <row r="188" spans="1:3">
      <c r="A188" s="70">
        <v>48703</v>
      </c>
      <c r="B188" s="70" t="s">
        <v>53</v>
      </c>
      <c r="C188" s="71">
        <f t="shared" si="2"/>
        <v>48703</v>
      </c>
    </row>
    <row r="189" spans="1:3">
      <c r="A189" s="70">
        <v>48704</v>
      </c>
      <c r="B189" s="70" t="s">
        <v>54</v>
      </c>
      <c r="C189" s="71">
        <f t="shared" si="2"/>
        <v>48704</v>
      </c>
    </row>
    <row r="190" spans="1:3">
      <c r="A190" s="70">
        <v>48778</v>
      </c>
      <c r="B190" s="70" t="s">
        <v>55</v>
      </c>
      <c r="C190" s="71">
        <f t="shared" si="2"/>
        <v>48778</v>
      </c>
    </row>
    <row r="191" spans="1:3">
      <c r="A191" s="70">
        <v>48802</v>
      </c>
      <c r="B191" s="70" t="s">
        <v>56</v>
      </c>
      <c r="C191" s="71">
        <f t="shared" si="2"/>
        <v>48802</v>
      </c>
    </row>
    <row r="192" spans="1:3">
      <c r="A192" s="70">
        <v>48841</v>
      </c>
      <c r="B192" s="70" t="s">
        <v>57</v>
      </c>
      <c r="C192" s="71">
        <f t="shared" si="2"/>
        <v>48841</v>
      </c>
    </row>
    <row r="193" spans="1:3">
      <c r="A193" s="70">
        <v>48845</v>
      </c>
      <c r="B193" s="70" t="s">
        <v>58</v>
      </c>
      <c r="C193" s="71">
        <f t="shared" si="2"/>
        <v>48845</v>
      </c>
    </row>
    <row r="194" spans="1:3">
      <c r="A194" s="70">
        <v>48862</v>
      </c>
      <c r="B194" s="70" t="s">
        <v>63</v>
      </c>
      <c r="C194" s="71">
        <f t="shared" ref="C194:C257" si="3">A194</f>
        <v>48862</v>
      </c>
    </row>
    <row r="195" spans="1:3">
      <c r="A195" s="70">
        <v>48886</v>
      </c>
      <c r="B195" s="70" t="s">
        <v>59</v>
      </c>
      <c r="C195" s="71">
        <f t="shared" si="3"/>
        <v>48886</v>
      </c>
    </row>
    <row r="196" spans="1:3">
      <c r="A196" s="70">
        <v>48906</v>
      </c>
      <c r="B196" s="70" t="s">
        <v>60</v>
      </c>
      <c r="C196" s="71">
        <f t="shared" si="3"/>
        <v>48906</v>
      </c>
    </row>
    <row r="197" spans="1:3">
      <c r="A197" s="70">
        <v>48942</v>
      </c>
      <c r="B197" s="70"/>
      <c r="C197" s="71">
        <f t="shared" si="3"/>
        <v>48942</v>
      </c>
    </row>
    <row r="198" spans="1:3">
      <c r="A198" s="70">
        <v>48943</v>
      </c>
      <c r="B198" s="70"/>
      <c r="C198" s="71">
        <f t="shared" si="3"/>
        <v>48943</v>
      </c>
    </row>
    <row r="199" spans="1:3">
      <c r="A199" s="70">
        <v>48944</v>
      </c>
      <c r="B199" s="70"/>
      <c r="C199" s="71">
        <f t="shared" si="3"/>
        <v>48944</v>
      </c>
    </row>
    <row r="200" spans="1:3">
      <c r="A200" s="70">
        <v>48945</v>
      </c>
      <c r="B200" s="70" t="s">
        <v>41</v>
      </c>
      <c r="C200" s="71">
        <f t="shared" si="3"/>
        <v>48945</v>
      </c>
    </row>
    <row r="201" spans="1:3">
      <c r="A201" s="70">
        <v>48946</v>
      </c>
      <c r="B201" s="70" t="s">
        <v>43</v>
      </c>
      <c r="C201" s="71">
        <f t="shared" si="3"/>
        <v>48946</v>
      </c>
    </row>
    <row r="202" spans="1:3">
      <c r="A202" s="70">
        <v>48947</v>
      </c>
      <c r="B202" s="70"/>
      <c r="C202" s="71">
        <f t="shared" si="3"/>
        <v>48947</v>
      </c>
    </row>
    <row r="203" spans="1:3">
      <c r="A203" s="70">
        <v>48953</v>
      </c>
      <c r="B203" s="70" t="s">
        <v>46</v>
      </c>
      <c r="C203" s="71">
        <f t="shared" si="3"/>
        <v>48953</v>
      </c>
    </row>
    <row r="204" spans="1:3">
      <c r="A204" s="70">
        <v>48986</v>
      </c>
      <c r="B204" s="70" t="s">
        <v>47</v>
      </c>
      <c r="C204" s="71">
        <f t="shared" si="3"/>
        <v>48986</v>
      </c>
    </row>
    <row r="205" spans="1:3">
      <c r="A205" s="70">
        <v>48998</v>
      </c>
      <c r="B205" s="70" t="s">
        <v>61</v>
      </c>
      <c r="C205" s="71">
        <f t="shared" si="3"/>
        <v>48998</v>
      </c>
    </row>
    <row r="206" spans="1:3">
      <c r="A206" s="70">
        <v>49023</v>
      </c>
      <c r="B206" s="70" t="s">
        <v>49</v>
      </c>
      <c r="C206" s="71">
        <f t="shared" si="3"/>
        <v>49023</v>
      </c>
    </row>
    <row r="207" spans="1:3">
      <c r="A207" s="70">
        <v>49063</v>
      </c>
      <c r="B207" s="70" t="s">
        <v>51</v>
      </c>
      <c r="C207" s="71">
        <f t="shared" si="3"/>
        <v>49063</v>
      </c>
    </row>
    <row r="208" spans="1:3">
      <c r="A208" s="70">
        <v>49067</v>
      </c>
      <c r="B208" s="70" t="s">
        <v>52</v>
      </c>
      <c r="C208" s="71">
        <f t="shared" si="3"/>
        <v>49067</v>
      </c>
    </row>
    <row r="209" spans="1:3">
      <c r="A209" s="70">
        <v>49068</v>
      </c>
      <c r="B209" s="70" t="s">
        <v>53</v>
      </c>
      <c r="C209" s="71">
        <f t="shared" si="3"/>
        <v>49068</v>
      </c>
    </row>
    <row r="210" spans="1:3">
      <c r="A210" s="70">
        <v>49069</v>
      </c>
      <c r="B210" s="70" t="s">
        <v>54</v>
      </c>
      <c r="C210" s="71">
        <f t="shared" si="3"/>
        <v>49069</v>
      </c>
    </row>
    <row r="211" spans="1:3">
      <c r="A211" s="70">
        <v>49142</v>
      </c>
      <c r="B211" s="70" t="s">
        <v>55</v>
      </c>
      <c r="C211" s="71">
        <f t="shared" si="3"/>
        <v>49142</v>
      </c>
    </row>
    <row r="212" spans="1:3">
      <c r="A212" s="70">
        <v>49167</v>
      </c>
      <c r="B212" s="70" t="s">
        <v>56</v>
      </c>
      <c r="C212" s="71">
        <f t="shared" si="3"/>
        <v>49167</v>
      </c>
    </row>
    <row r="213" spans="1:3">
      <c r="A213" s="70">
        <v>49205</v>
      </c>
      <c r="B213" s="70" t="s">
        <v>57</v>
      </c>
      <c r="C213" s="71">
        <f t="shared" si="3"/>
        <v>49205</v>
      </c>
    </row>
    <row r="214" spans="1:3">
      <c r="A214" s="70">
        <v>49210</v>
      </c>
      <c r="B214" s="70" t="s">
        <v>58</v>
      </c>
      <c r="C214" s="71">
        <f t="shared" si="3"/>
        <v>49210</v>
      </c>
    </row>
    <row r="215" spans="1:3">
      <c r="A215" s="70">
        <v>49226</v>
      </c>
      <c r="B215" s="70" t="s">
        <v>63</v>
      </c>
      <c r="C215" s="71">
        <f t="shared" si="3"/>
        <v>49226</v>
      </c>
    </row>
    <row r="216" spans="1:3">
      <c r="A216" s="70">
        <v>49251</v>
      </c>
      <c r="B216" s="70" t="s">
        <v>59</v>
      </c>
      <c r="C216" s="71">
        <f t="shared" si="3"/>
        <v>49251</v>
      </c>
    </row>
    <row r="217" spans="1:3">
      <c r="A217" s="70">
        <v>49271</v>
      </c>
      <c r="B217" s="70" t="s">
        <v>60</v>
      </c>
      <c r="C217" s="71">
        <f t="shared" si="3"/>
        <v>49271</v>
      </c>
    </row>
    <row r="218" spans="1:3">
      <c r="A218" s="70">
        <v>49307</v>
      </c>
      <c r="B218" s="70"/>
      <c r="C218" s="71">
        <f t="shared" si="3"/>
        <v>49307</v>
      </c>
    </row>
    <row r="219" spans="1:3">
      <c r="A219" s="70">
        <v>49308</v>
      </c>
      <c r="B219" s="70"/>
      <c r="C219" s="71">
        <f t="shared" si="3"/>
        <v>49308</v>
      </c>
    </row>
    <row r="220" spans="1:3">
      <c r="A220" s="70">
        <v>49309</v>
      </c>
      <c r="B220" s="70"/>
      <c r="C220" s="71">
        <f t="shared" si="3"/>
        <v>49309</v>
      </c>
    </row>
    <row r="221" spans="1:3">
      <c r="A221" s="70">
        <v>49310</v>
      </c>
      <c r="B221" s="70" t="s">
        <v>41</v>
      </c>
      <c r="C221" s="71">
        <f t="shared" si="3"/>
        <v>49310</v>
      </c>
    </row>
    <row r="222" spans="1:3">
      <c r="A222" s="70">
        <v>49311</v>
      </c>
      <c r="B222" s="70"/>
      <c r="C222" s="71">
        <f t="shared" si="3"/>
        <v>49311</v>
      </c>
    </row>
    <row r="223" spans="1:3">
      <c r="A223" s="70">
        <v>49312</v>
      </c>
      <c r="B223" s="70"/>
      <c r="C223" s="71">
        <f t="shared" si="3"/>
        <v>49312</v>
      </c>
    </row>
    <row r="224" spans="1:3">
      <c r="A224" s="70">
        <v>49317</v>
      </c>
      <c r="B224" s="70" t="s">
        <v>46</v>
      </c>
      <c r="C224" s="71">
        <f t="shared" si="3"/>
        <v>49317</v>
      </c>
    </row>
    <row r="225" spans="1:3">
      <c r="A225" s="70">
        <v>49351</v>
      </c>
      <c r="B225" s="70" t="s">
        <v>47</v>
      </c>
      <c r="C225" s="71">
        <f t="shared" si="3"/>
        <v>49351</v>
      </c>
    </row>
    <row r="226" spans="1:3">
      <c r="A226" s="70">
        <v>49352</v>
      </c>
      <c r="B226" s="70" t="s">
        <v>43</v>
      </c>
      <c r="C226" s="71">
        <f t="shared" si="3"/>
        <v>49352</v>
      </c>
    </row>
    <row r="227" spans="1:3">
      <c r="A227" s="70">
        <v>49363</v>
      </c>
      <c r="B227" s="70" t="s">
        <v>61</v>
      </c>
      <c r="C227" s="71">
        <f t="shared" si="3"/>
        <v>49363</v>
      </c>
    </row>
    <row r="228" spans="1:3">
      <c r="A228" s="70">
        <v>49389</v>
      </c>
      <c r="B228" s="70" t="s">
        <v>49</v>
      </c>
      <c r="C228" s="71">
        <f t="shared" si="3"/>
        <v>49389</v>
      </c>
    </row>
    <row r="229" spans="1:3">
      <c r="A229" s="70">
        <v>49428</v>
      </c>
      <c r="B229" s="70" t="s">
        <v>51</v>
      </c>
      <c r="C229" s="71">
        <f t="shared" si="3"/>
        <v>49428</v>
      </c>
    </row>
    <row r="230" spans="1:3">
      <c r="A230" s="70">
        <v>49429</v>
      </c>
      <c r="B230" s="70" t="s">
        <v>43</v>
      </c>
      <c r="C230" s="71">
        <f t="shared" si="3"/>
        <v>49429</v>
      </c>
    </row>
    <row r="231" spans="1:3">
      <c r="A231" s="70">
        <v>49432</v>
      </c>
      <c r="B231" s="70" t="s">
        <v>52</v>
      </c>
      <c r="C231" s="71">
        <f t="shared" si="3"/>
        <v>49432</v>
      </c>
    </row>
    <row r="232" spans="1:3">
      <c r="A232" s="70">
        <v>49433</v>
      </c>
      <c r="B232" s="70" t="s">
        <v>53</v>
      </c>
      <c r="C232" s="71">
        <f t="shared" si="3"/>
        <v>49433</v>
      </c>
    </row>
    <row r="233" spans="1:3">
      <c r="A233" s="70">
        <v>49434</v>
      </c>
      <c r="B233" s="70" t="s">
        <v>54</v>
      </c>
      <c r="C233" s="71">
        <f t="shared" si="3"/>
        <v>49434</v>
      </c>
    </row>
    <row r="234" spans="1:3">
      <c r="A234" s="70">
        <v>49506</v>
      </c>
      <c r="B234" s="70" t="s">
        <v>55</v>
      </c>
      <c r="C234" s="71">
        <f t="shared" si="3"/>
        <v>49506</v>
      </c>
    </row>
    <row r="235" spans="1:3">
      <c r="A235" s="70">
        <v>49532</v>
      </c>
      <c r="B235" s="70" t="s">
        <v>56</v>
      </c>
      <c r="C235" s="71">
        <f t="shared" si="3"/>
        <v>49532</v>
      </c>
    </row>
    <row r="236" spans="1:3">
      <c r="A236" s="70">
        <v>49569</v>
      </c>
      <c r="B236" s="70" t="s">
        <v>57</v>
      </c>
      <c r="C236" s="71">
        <f t="shared" si="3"/>
        <v>49569</v>
      </c>
    </row>
    <row r="237" spans="1:3">
      <c r="A237" s="70">
        <v>49575</v>
      </c>
      <c r="B237" s="70" t="s">
        <v>58</v>
      </c>
      <c r="C237" s="71">
        <f t="shared" si="3"/>
        <v>49575</v>
      </c>
    </row>
    <row r="238" spans="1:3">
      <c r="A238" s="70">
        <v>49576</v>
      </c>
      <c r="B238" s="70" t="s">
        <v>43</v>
      </c>
      <c r="C238" s="71">
        <f t="shared" si="3"/>
        <v>49576</v>
      </c>
    </row>
    <row r="239" spans="1:3">
      <c r="A239" s="70">
        <v>49590</v>
      </c>
      <c r="B239" s="70" t="s">
        <v>63</v>
      </c>
      <c r="C239" s="71">
        <f t="shared" si="3"/>
        <v>49590</v>
      </c>
    </row>
    <row r="240" spans="1:3">
      <c r="A240" s="70">
        <v>49616</v>
      </c>
      <c r="B240" s="70" t="s">
        <v>59</v>
      </c>
      <c r="C240" s="71">
        <f t="shared" si="3"/>
        <v>49616</v>
      </c>
    </row>
    <row r="241" spans="1:3">
      <c r="A241" s="70">
        <v>49636</v>
      </c>
      <c r="B241" s="70" t="s">
        <v>60</v>
      </c>
      <c r="C241" s="71">
        <f t="shared" si="3"/>
        <v>49636</v>
      </c>
    </row>
    <row r="242" spans="1:3">
      <c r="A242" s="70">
        <v>49672</v>
      </c>
      <c r="B242" s="70"/>
      <c r="C242" s="71">
        <f t="shared" si="3"/>
        <v>49672</v>
      </c>
    </row>
    <row r="243" spans="1:3">
      <c r="A243" s="70">
        <v>49673</v>
      </c>
      <c r="B243" s="70"/>
      <c r="C243" s="71">
        <f t="shared" si="3"/>
        <v>49673</v>
      </c>
    </row>
    <row r="244" spans="1:3">
      <c r="A244" s="70">
        <v>49674</v>
      </c>
      <c r="B244" s="70"/>
      <c r="C244" s="71">
        <f t="shared" si="3"/>
        <v>49674</v>
      </c>
    </row>
    <row r="245" spans="1:3">
      <c r="A245" s="70">
        <v>49675</v>
      </c>
      <c r="B245" s="70" t="s">
        <v>41</v>
      </c>
      <c r="C245" s="71">
        <f t="shared" si="3"/>
        <v>49675</v>
      </c>
    </row>
    <row r="246" spans="1:3">
      <c r="A246" s="70">
        <v>49676</v>
      </c>
      <c r="B246" s="70"/>
      <c r="C246" s="71">
        <f t="shared" si="3"/>
        <v>49676</v>
      </c>
    </row>
    <row r="247" spans="1:3">
      <c r="A247" s="70">
        <v>49677</v>
      </c>
      <c r="B247" s="70"/>
      <c r="C247" s="71">
        <f t="shared" si="3"/>
        <v>49677</v>
      </c>
    </row>
    <row r="248" spans="1:3">
      <c r="A248" s="70">
        <v>49688</v>
      </c>
      <c r="B248" s="70" t="s">
        <v>46</v>
      </c>
      <c r="C248" s="71">
        <f t="shared" si="3"/>
        <v>49688</v>
      </c>
    </row>
    <row r="249" spans="1:3">
      <c r="A249" s="70">
        <v>49716</v>
      </c>
      <c r="B249" s="70" t="s">
        <v>47</v>
      </c>
      <c r="C249" s="71">
        <f t="shared" si="3"/>
        <v>49716</v>
      </c>
    </row>
    <row r="250" spans="1:3">
      <c r="A250" s="70">
        <v>49728</v>
      </c>
      <c r="B250" s="70" t="s">
        <v>61</v>
      </c>
      <c r="C250" s="71">
        <f t="shared" si="3"/>
        <v>49728</v>
      </c>
    </row>
    <row r="251" spans="1:3">
      <c r="A251" s="70">
        <v>49754</v>
      </c>
      <c r="B251" s="70" t="s">
        <v>49</v>
      </c>
      <c r="C251" s="71">
        <f t="shared" si="3"/>
        <v>49754</v>
      </c>
    </row>
    <row r="252" spans="1:3">
      <c r="A252" s="70">
        <v>49794</v>
      </c>
      <c r="B252" s="70" t="s">
        <v>51</v>
      </c>
      <c r="C252" s="71">
        <f t="shared" si="3"/>
        <v>49794</v>
      </c>
    </row>
    <row r="253" spans="1:3">
      <c r="A253" s="70">
        <v>49798</v>
      </c>
      <c r="B253" s="70" t="s">
        <v>52</v>
      </c>
      <c r="C253" s="71">
        <f t="shared" si="3"/>
        <v>49798</v>
      </c>
    </row>
    <row r="254" spans="1:3">
      <c r="A254" s="70">
        <v>49799</v>
      </c>
      <c r="B254" s="70" t="s">
        <v>53</v>
      </c>
      <c r="C254" s="71">
        <f t="shared" si="3"/>
        <v>49799</v>
      </c>
    </row>
    <row r="255" spans="1:3">
      <c r="A255" s="70">
        <v>49800</v>
      </c>
      <c r="B255" s="70" t="s">
        <v>54</v>
      </c>
      <c r="C255" s="71">
        <f t="shared" si="3"/>
        <v>49800</v>
      </c>
    </row>
    <row r="256" spans="1:3">
      <c r="A256" s="70">
        <v>49801</v>
      </c>
      <c r="B256" s="70" t="s">
        <v>43</v>
      </c>
      <c r="C256" s="71">
        <f t="shared" si="3"/>
        <v>49801</v>
      </c>
    </row>
    <row r="257" spans="1:3">
      <c r="A257" s="70">
        <v>49877</v>
      </c>
      <c r="B257" s="70" t="s">
        <v>55</v>
      </c>
      <c r="C257" s="71">
        <f t="shared" si="3"/>
        <v>49877</v>
      </c>
    </row>
    <row r="258" spans="1:3">
      <c r="A258" s="70">
        <v>49898</v>
      </c>
      <c r="B258" s="70" t="s">
        <v>56</v>
      </c>
      <c r="C258" s="71">
        <f t="shared" ref="C258:C264" si="4">A258</f>
        <v>49898</v>
      </c>
    </row>
    <row r="259" spans="1:3">
      <c r="A259" s="70">
        <v>49933</v>
      </c>
      <c r="B259" s="70" t="s">
        <v>57</v>
      </c>
      <c r="C259" s="71">
        <f t="shared" si="4"/>
        <v>49933</v>
      </c>
    </row>
    <row r="260" spans="1:3">
      <c r="A260" s="70">
        <v>49940</v>
      </c>
      <c r="B260" s="70" t="s">
        <v>58</v>
      </c>
      <c r="C260" s="71">
        <f t="shared" si="4"/>
        <v>49940</v>
      </c>
    </row>
    <row r="261" spans="1:3">
      <c r="A261" s="70">
        <v>49961</v>
      </c>
      <c r="B261" s="70" t="s">
        <v>63</v>
      </c>
      <c r="C261" s="71">
        <f t="shared" si="4"/>
        <v>49961</v>
      </c>
    </row>
    <row r="262" spans="1:3">
      <c r="A262" s="70">
        <v>49982</v>
      </c>
      <c r="B262" s="70" t="s">
        <v>59</v>
      </c>
      <c r="C262" s="71">
        <f t="shared" si="4"/>
        <v>49982</v>
      </c>
    </row>
    <row r="263" spans="1:3">
      <c r="A263" s="70">
        <v>50002</v>
      </c>
      <c r="B263" s="70" t="s">
        <v>60</v>
      </c>
      <c r="C263" s="71">
        <f t="shared" si="4"/>
        <v>50002</v>
      </c>
    </row>
    <row r="264" spans="1:3">
      <c r="A264" s="70">
        <v>50003</v>
      </c>
      <c r="B264" s="70" t="s">
        <v>43</v>
      </c>
      <c r="C264" s="71">
        <f t="shared" si="4"/>
        <v>50003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提出様式</vt:lpstr>
      <vt:lpstr>記入例</vt:lpstr>
      <vt:lpstr>リスト</vt:lpstr>
      <vt:lpstr>記入例!Print_Area</vt:lpstr>
      <vt:lpstr>提出様式!Print_Area</vt:lpstr>
      <vt:lpstr>リスト!業務区分</vt:lpstr>
      <vt:lpstr>祝日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　良</dc:creator>
  <cp:lastModifiedBy>薬学部総務係 東北大学</cp:lastModifiedBy>
  <cp:lastPrinted>2019-11-11T04:35:05Z</cp:lastPrinted>
  <dcterms:created xsi:type="dcterms:W3CDTF">2006-09-08T05:45:40Z</dcterms:created>
  <dcterms:modified xsi:type="dcterms:W3CDTF">2025-04-16T02:55:22Z</dcterms:modified>
</cp:coreProperties>
</file>